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" sheetId="1" r:id="rId3"/>
    <sheet state="visible" name="Difficulties" sheetId="2" r:id="rId4"/>
    <sheet state="visible" name="822" sheetId="3" r:id="rId5"/>
    <sheet state="visible" name="815" sheetId="4" r:id="rId6"/>
    <sheet state="visible" name="88" sheetId="5" r:id="rId7"/>
    <sheet state="visible" name="81" sheetId="6" r:id="rId8"/>
    <sheet state="visible" name="725" sheetId="7" r:id="rId9"/>
    <sheet state="visible" name="627" sheetId="8" r:id="rId10"/>
    <sheet state="visible" name="711" sheetId="9" r:id="rId11"/>
    <sheet state="visible" name="718" sheetId="10" r:id="rId12"/>
    <sheet state="visible" name="620" sheetId="11" r:id="rId13"/>
    <sheet state="visible" name="2nd Half Points" sheetId="12" r:id="rId14"/>
    <sheet state="visible" name="328" sheetId="13" r:id="rId15"/>
    <sheet state="visible" name="613" sheetId="14" r:id="rId16"/>
    <sheet state="visible" name="66" sheetId="15" r:id="rId17"/>
    <sheet state="visible" name="530" sheetId="16" r:id="rId18"/>
    <sheet state="visible" name="523" sheetId="17" r:id="rId19"/>
    <sheet state="visible" name="516" sheetId="18" r:id="rId20"/>
    <sheet state="visible" name="425" sheetId="19" r:id="rId21"/>
    <sheet state="visible" name="52" sheetId="20" r:id="rId22"/>
    <sheet state="visible" name="59" sheetId="21" r:id="rId23"/>
    <sheet state="visible" name="418" sheetId="22" r:id="rId24"/>
    <sheet state="visible" name="411" sheetId="23" r:id="rId25"/>
    <sheet state="visible" name="44" sheetId="24" r:id="rId26"/>
    <sheet state="visible" name="1st Half Points" sheetId="25" r:id="rId27"/>
  </sheets>
  <definedNames/>
  <calcPr/>
</workbook>
</file>

<file path=xl/sharedStrings.xml><?xml version="1.0" encoding="utf-8"?>
<sst xmlns="http://schemas.openxmlformats.org/spreadsheetml/2006/main" count="924" uniqueCount="44">
  <si>
    <t>Name</t>
  </si>
  <si>
    <t>Front</t>
  </si>
  <si>
    <t>Back</t>
  </si>
  <si>
    <t>Total</t>
  </si>
  <si>
    <t>Handicap</t>
  </si>
  <si>
    <t>Handicap Score</t>
  </si>
  <si>
    <t>Played?</t>
  </si>
  <si>
    <t># win/tied</t>
  </si>
  <si>
    <t>Win</t>
  </si>
  <si>
    <t>Total (x2)</t>
  </si>
  <si>
    <t>Par</t>
  </si>
  <si>
    <t>Jane</t>
  </si>
  <si>
    <t>Frap</t>
  </si>
  <si>
    <t>Hole #</t>
  </si>
  <si>
    <t>Average</t>
  </si>
  <si>
    <t>Aiden</t>
  </si>
  <si>
    <t>Average +/-</t>
  </si>
  <si>
    <t>Dave</t>
  </si>
  <si>
    <t>Sonny</t>
  </si>
  <si>
    <t>Ray</t>
  </si>
  <si>
    <t>Andrew</t>
  </si>
  <si>
    <t>Difficulty</t>
  </si>
  <si>
    <t>Hdcp</t>
  </si>
  <si>
    <t>Mod</t>
  </si>
  <si>
    <t>Brett</t>
  </si>
  <si>
    <t>Chris</t>
  </si>
  <si>
    <t>HDCP</t>
  </si>
  <si>
    <t>Cody</t>
  </si>
  <si>
    <t>Jay</t>
  </si>
  <si>
    <t>Ginny</t>
  </si>
  <si>
    <t>Izzy</t>
  </si>
  <si>
    <t>Score</t>
  </si>
  <si>
    <t>Jared</t>
  </si>
  <si>
    <t>Name/Week</t>
  </si>
  <si>
    <t xml:space="preserve"> </t>
  </si>
  <si>
    <t>Played</t>
  </si>
  <si>
    <t>Win/Tied</t>
  </si>
  <si>
    <t>Week</t>
  </si>
  <si>
    <t xml:space="preserve">
</t>
  </si>
  <si>
    <t>Rich</t>
  </si>
  <si>
    <t>Stella</t>
  </si>
  <si>
    <t>Derrek</t>
  </si>
  <si>
    <t>Points Total</t>
  </si>
  <si>
    <t>x2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</si>
</sst>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"/>
    <numFmt numFmtId="165" formatCode="0.000"/>
  </numFmts>
  <fonts count="3">
    <font>
      <sz val="10.0"/>
      <color rgb="FF000000"/>
      <name val="Arial"/>
    </font>
    <font/>
    <font>
      <name val="Roboto"/>
    </font>
  </fonts>
  <fills count="2">
    <fill>
      <patternFill patternType="none"/>
    </fill>
    <fill>
      <patternFill patternType="lightGray"/>
    </fill>
  </fills>
  <borders count="7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1" fillId="0" fontId="1" numFmtId="0" xfId="0" applyAlignment="1" applyBorder="1" applyFont="1">
      <alignment readingOrder="0"/>
    </xf>
    <xf borderId="1" fillId="0" fontId="1" numFmtId="0" xfId="0" applyBorder="1" applyFont="1"/>
    <xf borderId="2" fillId="0" fontId="1" numFmtId="0" xfId="0" applyBorder="1" applyFont="1"/>
    <xf borderId="0" fillId="0" fontId="1" numFmtId="1" xfId="0" applyAlignment="1" applyFont="1" applyNumberFormat="1">
      <alignment readingOrder="0"/>
    </xf>
    <xf borderId="0" fillId="0" fontId="1" numFmtId="1" xfId="0" applyFont="1" applyNumberFormat="1"/>
    <xf borderId="0" fillId="0" fontId="2" numFmtId="0" xfId="0" applyAlignment="1" applyFont="1">
      <alignment readingOrder="0"/>
    </xf>
    <xf borderId="0" fillId="0" fontId="1" numFmtId="165" xfId="0" applyFont="1" applyNumberFormat="1"/>
    <xf borderId="0" fillId="0" fontId="1" numFmtId="0" xfId="0" applyAlignment="1" applyFont="1">
      <alignment horizontal="center"/>
    </xf>
    <xf borderId="0" fillId="0" fontId="1" numFmtId="1" xfId="0" applyAlignment="1" applyFont="1" applyNumberFormat="1">
      <alignment horizontal="center" readingOrder="0"/>
    </xf>
    <xf borderId="0" fillId="0" fontId="1" numFmtId="0" xfId="0" applyAlignment="1" applyFont="1">
      <alignment horizontal="center" readingOrder="0"/>
    </xf>
    <xf borderId="0" fillId="0" fontId="1" numFmtId="4" xfId="0" applyFont="1" applyNumberFormat="1"/>
    <xf borderId="0" fillId="0" fontId="1" numFmtId="4" xfId="0" applyAlignment="1" applyFont="1" applyNumberFormat="1">
      <alignment readingOrder="0"/>
    </xf>
    <xf borderId="0" fillId="0" fontId="1" numFmtId="3" xfId="0" applyAlignment="1" applyFont="1" applyNumberFormat="1">
      <alignment readingOrder="0"/>
    </xf>
    <xf borderId="1" fillId="0" fontId="1" numFmtId="0" xfId="0" applyAlignment="1" applyBorder="1" applyFont="1">
      <alignment horizontal="center" readingOrder="0"/>
    </xf>
    <xf borderId="0" fillId="0" fontId="1" numFmtId="3" xfId="0" applyFont="1" applyNumberFormat="1"/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Font="1"/>
    <xf borderId="3" fillId="0" fontId="1" numFmtId="0" xfId="0" applyAlignment="1" applyBorder="1" applyFont="1">
      <alignment readingOrder="0"/>
    </xf>
    <xf borderId="3" fillId="0" fontId="1" numFmtId="0" xfId="0" applyBorder="1" applyFont="1"/>
    <xf borderId="3" fillId="0" fontId="1" numFmtId="0" xfId="0" applyBorder="1" applyFont="1"/>
    <xf borderId="3" fillId="0" fontId="1" numFmtId="0" xfId="0" applyAlignment="1" applyBorder="1" applyFont="1">
      <alignment readingOrder="0"/>
    </xf>
    <xf borderId="1" fillId="0" fontId="1" numFmtId="1" xfId="0" applyAlignment="1" applyBorder="1" applyFont="1" applyNumberFormat="1">
      <alignment horizontal="center" readingOrder="0"/>
    </xf>
    <xf borderId="4" fillId="0" fontId="1" numFmtId="0" xfId="0" applyAlignment="1" applyBorder="1" applyFont="1">
      <alignment readingOrder="0"/>
    </xf>
    <xf borderId="5" fillId="0" fontId="1" numFmtId="0" xfId="0" applyAlignment="1" applyBorder="1" applyFont="1">
      <alignment readingOrder="0"/>
    </xf>
    <xf borderId="6" fillId="0" fontId="1" numFmtId="0" xfId="0" applyAlignment="1" applyBorder="1" applyFont="1">
      <alignment readingOrder="0"/>
    </xf>
    <xf borderId="5" fillId="0" fontId="1" numFmtId="0" xfId="0" applyBorder="1" applyFont="1"/>
    <xf borderId="5" fillId="0" fontId="1" numFmtId="0" xfId="0" applyAlignment="1" applyBorder="1" applyFont="1">
      <alignment readingOrder="0"/>
    </xf>
    <xf borderId="6" fillId="0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cols>
    <col customWidth="1" min="27" max="27" width="11.29"/>
    <col customWidth="1" min="28" max="28" width="8.71"/>
  </cols>
  <sheetData>
    <row r="1">
      <c r="A1" s="1" t="s">
        <v>0</v>
      </c>
      <c r="B1" s="2">
        <v>43552.0</v>
      </c>
      <c r="C1" s="2">
        <v>43559.0</v>
      </c>
      <c r="D1" s="2">
        <v>43566.0</v>
      </c>
      <c r="E1" s="2">
        <v>43573.0</v>
      </c>
      <c r="F1" s="2">
        <v>43580.0</v>
      </c>
      <c r="G1" s="2">
        <v>43587.0</v>
      </c>
      <c r="H1" s="2">
        <v>43594.0</v>
      </c>
      <c r="I1" s="2">
        <v>43601.0</v>
      </c>
      <c r="J1" s="2">
        <v>43608.0</v>
      </c>
      <c r="K1" s="2">
        <v>43615.0</v>
      </c>
      <c r="L1" s="2">
        <v>43622.0</v>
      </c>
      <c r="M1" s="2">
        <v>43629.0</v>
      </c>
      <c r="N1" s="2">
        <v>43636.0</v>
      </c>
      <c r="O1" s="2">
        <v>43643.0</v>
      </c>
      <c r="P1" s="2">
        <v>43657.0</v>
      </c>
      <c r="Q1" s="2">
        <v>43664.0</v>
      </c>
      <c r="R1" s="2">
        <v>43671.0</v>
      </c>
      <c r="S1" s="2">
        <v>43678.0</v>
      </c>
      <c r="T1" s="2">
        <v>43685.0</v>
      </c>
      <c r="U1" s="2">
        <v>43692.0</v>
      </c>
      <c r="V1" s="2">
        <v>43699.0</v>
      </c>
      <c r="W1" s="1" t="s">
        <v>3</v>
      </c>
      <c r="X1" s="1" t="s">
        <v>14</v>
      </c>
      <c r="Y1" s="1" t="s">
        <v>4</v>
      </c>
    </row>
    <row r="2">
      <c r="A2" s="1" t="s">
        <v>15</v>
      </c>
      <c r="B2" s="7" t="str">
        <f>vlookup(A2,'328'!A$3:V$11,22,False)</f>
        <v>#N/A</v>
      </c>
      <c r="C2" s="7">
        <f>vlookup(A2,'44'!A$3:V$15,22,False)</f>
        <v>93</v>
      </c>
      <c r="D2" s="7" t="str">
        <f>vlookup(A2,'411'!A$3:V$10,22,False)</f>
        <v>#N/A</v>
      </c>
      <c r="E2" s="7" t="str">
        <f>vlookup(A2,'418'!A$3:V$14,22,False)</f>
        <v>#N/A</v>
      </c>
      <c r="F2" t="str">
        <f>vlookup(A2,'425'!A$3:V$10,22,False)</f>
        <v>#N/A</v>
      </c>
      <c r="G2" t="str">
        <f>vlookup(A2,'52'!A$3:V$10,22,False)</f>
        <v>#N/A</v>
      </c>
      <c r="H2" t="str">
        <f>vlookup(A2,'59'!A$3:V$9,22,False)</f>
        <v>#N/A</v>
      </c>
      <c r="I2" t="str">
        <f>vlookup(A2,'516'!A$3:V$14,22,False)</f>
        <v>#N/A</v>
      </c>
      <c r="J2" t="str">
        <f>vlookup(A2,'523'!A$3:V$12,22,False)</f>
        <v>#N/A</v>
      </c>
      <c r="K2" t="str">
        <f>vlookup(A2,'530'!A$3:V$8,22,False)</f>
        <v>#N/A</v>
      </c>
      <c r="L2" t="str">
        <f>vlookup(A2,'66'!A$3:V$8,22,False)</f>
        <v>#N/A</v>
      </c>
      <c r="M2" t="str">
        <f>vlookup(A2,'613'!A$3:V$8,22,False)</f>
        <v>#N/A</v>
      </c>
      <c r="N2" t="str">
        <f>vlookup(A2,'620'!A$3:V$8,22,False)</f>
        <v>#N/A</v>
      </c>
      <c r="O2" t="str">
        <f>vlookup(A2,'627'!A$3:V$10,22,False)</f>
        <v>#N/A</v>
      </c>
      <c r="P2" t="str">
        <f>vlookup(A2,'711'!A$3:V$8,22,False)</f>
        <v>#N/A</v>
      </c>
      <c r="Q2" t="str">
        <f>vlookup(A2,'718'!A$3:V$8,22,False)</f>
        <v>#N/A</v>
      </c>
      <c r="R2" t="str">
        <f>vlookup(A2,'725'!A$3:V$8,22,False)</f>
        <v>#N/A</v>
      </c>
      <c r="S2" t="str">
        <f>vlookup(A2,'81'!A$3:V$7,22,False)</f>
        <v>#N/A</v>
      </c>
      <c r="T2" t="str">
        <f>vlookup(A2,'88'!A$3:V$6,22,False)</f>
        <v>#N/A</v>
      </c>
      <c r="U2" t="str">
        <f>vlookup(A2,'815'!A$3:V$8,22,False)</f>
        <v>#N/A</v>
      </c>
      <c r="V2" t="str">
        <f>vlookup(A2,'822'!A$3:V$8,22,False)</f>
        <v>#N/A</v>
      </c>
      <c r="W2" t="str">
        <f>sum(B2:H2)</f>
        <v>#N/A</v>
      </c>
      <c r="X2" s="14">
        <v>66.0</v>
      </c>
      <c r="Y2" s="15">
        <v>0.0</v>
      </c>
      <c r="Z2" s="1" t="s">
        <v>15</v>
      </c>
    </row>
    <row r="3">
      <c r="A3" s="1" t="s">
        <v>20</v>
      </c>
      <c r="B3" s="7">
        <f>vlookup(A3,'328'!A$3:V$11,22,False)</f>
        <v>69</v>
      </c>
      <c r="C3" s="7">
        <f>vlookup(A3,'44'!A$3:V$15,22,False)</f>
        <v>66</v>
      </c>
      <c r="D3" s="7">
        <f>vlookup(A3,'411'!A$3:V$10,22,False)</f>
        <v>75</v>
      </c>
      <c r="E3" s="7">
        <f>vlookup(A3,'418'!A$3:V$14,22,False)</f>
        <v>72</v>
      </c>
      <c r="F3">
        <f>vlookup(A3,'425'!A$3:V$10,22,False)</f>
        <v>76</v>
      </c>
      <c r="G3">
        <f>vlookup(A3,'52'!A$3:V$10,22,False)</f>
        <v>80</v>
      </c>
      <c r="H3">
        <f>vlookup(A3,'59'!A$3:V$9,22,False)</f>
        <v>67</v>
      </c>
      <c r="I3">
        <f>vlookup(A3,'516'!A$3:V$14,22,False)</f>
        <v>73</v>
      </c>
      <c r="J3">
        <f>vlookup(A3,'523'!A$3:V$12,22,False)</f>
        <v>78</v>
      </c>
      <c r="K3">
        <f>vlookup(A3,'530'!A$3:V$8,22,False)</f>
        <v>75</v>
      </c>
      <c r="L3">
        <f>vlookup(A3,'66'!A$3:V$8,22,False)</f>
        <v>69</v>
      </c>
      <c r="M3">
        <f>vlookup(A3,'613'!A$3:V$8,22,False)</f>
        <v>77</v>
      </c>
      <c r="N3">
        <f>vlookup(A3,'620'!A$3:V$8,22,False)</f>
        <v>66</v>
      </c>
      <c r="O3">
        <f>vlookup(A3,'627'!A$3:V$10,22,False)</f>
        <v>73</v>
      </c>
      <c r="P3">
        <f>vlookup(A3,'711'!A$3:V$8,22,False)</f>
        <v>68</v>
      </c>
      <c r="Q3">
        <f>vlookup(A3,'718'!A$3:V$8,22,False)</f>
        <v>76</v>
      </c>
      <c r="R3">
        <f>vlookup(A3,'725'!A$3:V$8,22,False)</f>
        <v>68</v>
      </c>
      <c r="S3">
        <f>vlookup(A3,'81'!A$3:V$7,22,False)</f>
        <v>69</v>
      </c>
      <c r="T3">
        <f>vlookup(A3,'88'!A$3:V$6,22,False)</f>
        <v>67</v>
      </c>
      <c r="U3">
        <f>vlookup(A3,'815'!A$3:V$8,22,False)</f>
        <v>67</v>
      </c>
      <c r="V3">
        <f>vlookup(A3,'822'!A$3:V$8,22,False)</f>
        <v>75</v>
      </c>
      <c r="W3">
        <f>sum(N3:U3)</f>
        <v>554</v>
      </c>
      <c r="X3" s="13">
        <f>(sum(O3:V3)-max(O3:V3)-min(O3:V3))/(count(O3:V3)-2)</f>
        <v>70</v>
      </c>
      <c r="Y3" s="17">
        <f t="shared" ref="Y3:Y16" si="1">(X3-66)*0.9</f>
        <v>3.6</v>
      </c>
      <c r="Z3" s="1" t="s">
        <v>20</v>
      </c>
      <c r="AA3" s="7"/>
      <c r="AB3" s="17"/>
    </row>
    <row r="4">
      <c r="A4" s="1" t="s">
        <v>24</v>
      </c>
      <c r="B4" s="7">
        <f>vlookup(A4,'328'!A$3:V$11,22,False)</f>
        <v>82</v>
      </c>
      <c r="C4" s="7">
        <f>vlookup(A4,'44'!A$3:V$15,22,False)</f>
        <v>77</v>
      </c>
      <c r="D4" s="7" t="str">
        <f>vlookup(A4,'411'!A$3:V$10,22,False)</f>
        <v>#N/A</v>
      </c>
      <c r="E4" s="7">
        <f>vlookup(A4,'418'!A$3:V$14,22,False)</f>
        <v>82</v>
      </c>
      <c r="F4" t="str">
        <f>vlookup(A4,'425'!A$3:V$10,22,False)</f>
        <v>#N/A</v>
      </c>
      <c r="G4" t="str">
        <f>vlookup(A4,'52'!A$3:V$10,22,False)</f>
        <v>#N/A</v>
      </c>
      <c r="H4" t="str">
        <f>vlookup(A4,'59'!A$3:V$9,22,False)</f>
        <v>#N/A</v>
      </c>
      <c r="I4">
        <f>vlookup(A4,'516'!A$3:V$14,22,False)</f>
        <v>79</v>
      </c>
      <c r="J4">
        <f>vlookup(A4,'523'!A$3:V$12,22,False)</f>
        <v>80</v>
      </c>
      <c r="K4" t="str">
        <f>vlookup(A4,'530'!A$3:V$8,22,False)</f>
        <v>#N/A</v>
      </c>
      <c r="L4" t="str">
        <f>vlookup(A4,'66'!A$3:V$8,22,False)</f>
        <v>#N/A</v>
      </c>
      <c r="M4" t="str">
        <f>vlookup(A4,'613'!A$3:V$8,22,False)</f>
        <v>#N/A</v>
      </c>
      <c r="N4">
        <f>vlookup(A4,'620'!A$3:V$8,22,False)</f>
        <v>84</v>
      </c>
      <c r="O4">
        <f>vlookup(A4,'627'!A$3:V$10,22,False)</f>
        <v>80</v>
      </c>
      <c r="P4" t="str">
        <f>vlookup(A4,'711'!A$3:V$8,22,False)</f>
        <v>#N/A</v>
      </c>
      <c r="Q4" t="str">
        <f>vlookup(A4,'718'!A$3:V$8,22,False)</f>
        <v>#N/A</v>
      </c>
      <c r="R4" t="str">
        <f>vlookup(A4,'725'!A$3:V$8,22,False)</f>
        <v>#N/A</v>
      </c>
      <c r="S4" t="str">
        <f>vlookup(A4,'81'!A$3:V$7,22,False)</f>
        <v>#N/A</v>
      </c>
      <c r="T4" t="str">
        <f>vlookup(A4,'88'!A$3:V$6,22,False)</f>
        <v>#N/A</v>
      </c>
      <c r="U4" t="str">
        <f>vlookup(A4,'815'!A$3:V$8,22,False)</f>
        <v>#N/A</v>
      </c>
      <c r="V4" t="str">
        <f>vlookup(A4,'822'!A$3:V$8,22,False)</f>
        <v>#N/A</v>
      </c>
      <c r="W4" s="7">
        <f>B4+C4+E4+I4+J4+N4+O4</f>
        <v>564</v>
      </c>
      <c r="X4" s="19">
        <f>W4/7</f>
        <v>80.57142857</v>
      </c>
      <c r="Y4" s="17">
        <f t="shared" si="1"/>
        <v>13.11428571</v>
      </c>
      <c r="Z4" s="1" t="s">
        <v>24</v>
      </c>
      <c r="AA4" s="7"/>
      <c r="AB4" s="17"/>
      <c r="AD4" s="1" t="s">
        <v>17</v>
      </c>
      <c r="AE4" s="17">
        <v>-2.849999999999998</v>
      </c>
      <c r="AF4" s="1" t="s">
        <v>20</v>
      </c>
    </row>
    <row r="5">
      <c r="A5" s="1" t="s">
        <v>25</v>
      </c>
      <c r="B5" s="7">
        <f>vlookup(A5,'328'!A$3:V$11,22,False)</f>
        <v>64</v>
      </c>
      <c r="C5" s="7">
        <f>vlookup(A5,'44'!A$3:V$15,22,False)</f>
        <v>61</v>
      </c>
      <c r="D5" s="7">
        <f>vlookup(A5,'411'!A$3:V$10,22,False)</f>
        <v>65</v>
      </c>
      <c r="E5" s="7">
        <f>vlookup(A5,'418'!A$3:V$14,22,False)</f>
        <v>66</v>
      </c>
      <c r="F5">
        <f>vlookup(A5,'425'!A$3:V$10,22,False)</f>
        <v>63</v>
      </c>
      <c r="G5">
        <f>vlookup(A5,'52'!A$3:V$10,22,False)</f>
        <v>61</v>
      </c>
      <c r="H5" t="str">
        <f>vlookup(A5,'59'!A$3:V$9,22,False)</f>
        <v>#N/A</v>
      </c>
      <c r="I5">
        <f>vlookup(A5,'516'!A$3:V$14,22,False)</f>
        <v>66</v>
      </c>
      <c r="J5">
        <f>vlookup(A5,'523'!A$3:V$12,22,False)</f>
        <v>70</v>
      </c>
      <c r="K5" t="str">
        <f>vlookup(A5,'530'!A$3:V$8,22,False)</f>
        <v>#N/A</v>
      </c>
      <c r="L5" t="str">
        <f>vlookup(A5,'66'!A$3:V$8,22,False)</f>
        <v>#N/A</v>
      </c>
      <c r="M5" t="str">
        <f>vlookup(A5,'613'!A$3:V$8,22,False)</f>
        <v>#N/A</v>
      </c>
      <c r="N5" t="str">
        <f>vlookup(A5,'620'!A$3:V$8,22,False)</f>
        <v>#N/A</v>
      </c>
      <c r="O5" t="str">
        <f>vlookup(A5,'627'!A$3:V$10,22,False)</f>
        <v>#N/A</v>
      </c>
      <c r="P5" t="str">
        <f>vlookup(A5,'711'!A$3:V$8,22,False)</f>
        <v>#N/A</v>
      </c>
      <c r="Q5" t="str">
        <f>vlookup(A5,'718'!A$3:V$8,22,False)</f>
        <v>#N/A</v>
      </c>
      <c r="R5" t="str">
        <f>vlookup(A5,'725'!A$3:V$8,22,False)</f>
        <v>#N/A</v>
      </c>
      <c r="S5" t="str">
        <f>vlookup(A5,'81'!A$3:V$7,22,False)</f>
        <v>#N/A</v>
      </c>
      <c r="T5" t="str">
        <f>vlookup(A5,'88'!A$3:V$6,22,False)</f>
        <v>#N/A</v>
      </c>
      <c r="U5" t="str">
        <f>vlookup(A5,'815'!A$3:V$8,22,False)</f>
        <v>#N/A</v>
      </c>
      <c r="V5" t="str">
        <f>vlookup(A5,'822'!A$3:V$8,22,False)</f>
        <v>#N/A</v>
      </c>
      <c r="X5" s="19">
        <v>64.16666666666667</v>
      </c>
      <c r="Y5" s="17">
        <f t="shared" si="1"/>
        <v>-1.65</v>
      </c>
      <c r="Z5" s="1" t="s">
        <v>25</v>
      </c>
      <c r="AA5" s="7"/>
      <c r="AB5" s="17"/>
      <c r="AD5" s="1" t="s">
        <v>25</v>
      </c>
      <c r="AE5" s="17">
        <v>-1.6499999999999957</v>
      </c>
      <c r="AF5" s="1" t="s">
        <v>24</v>
      </c>
    </row>
    <row r="6">
      <c r="A6" s="1" t="s">
        <v>17</v>
      </c>
      <c r="B6" s="7">
        <f>vlookup(A6,'328'!A$3:V$11,22,False)</f>
        <v>62</v>
      </c>
      <c r="C6" s="7">
        <f>vlookup(A6,'44'!A$3:V$15,22,False)</f>
        <v>63</v>
      </c>
      <c r="D6" s="7">
        <f>vlookup(A6,'411'!A$3:V$10,22,False)</f>
        <v>66</v>
      </c>
      <c r="E6" s="7">
        <f>vlookup(A6,'418'!A$3:V$14,22,False)</f>
        <v>62</v>
      </c>
      <c r="F6">
        <f>vlookup(A6,'425'!A$3:V$10,22,False)</f>
        <v>62</v>
      </c>
      <c r="G6">
        <f>vlookup(A6,'52'!A$3:V$10,22,False)</f>
        <v>58</v>
      </c>
      <c r="H6">
        <f>vlookup(A6,'59'!A$3:V$9,22,False)</f>
        <v>65</v>
      </c>
      <c r="I6">
        <f>vlookup(A6,'516'!A$3:V$14,22,False)</f>
        <v>63</v>
      </c>
      <c r="J6">
        <f>vlookup(A6,'523'!A$3:V$12,22,False)</f>
        <v>68</v>
      </c>
      <c r="K6">
        <f>vlookup(A6,'530'!A$3:V$8,22,False)</f>
        <v>66</v>
      </c>
      <c r="L6">
        <f>vlookup(A6,'66'!A$3:V$8,22,False)</f>
        <v>59</v>
      </c>
      <c r="M6">
        <f>vlookup(A6,'613'!A$3:V$8,22,False)</f>
        <v>70</v>
      </c>
      <c r="N6">
        <f>vlookup(A6,'620'!A$3:V$8,22,False)</f>
        <v>70</v>
      </c>
      <c r="O6">
        <f>vlookup(A6,'627'!A$3:V$10,22,False)</f>
        <v>69</v>
      </c>
      <c r="P6">
        <f>vlookup(A6,'711'!A$3:V$8,22,False)</f>
        <v>60</v>
      </c>
      <c r="Q6">
        <f>vlookup(A6,'718'!A$3:V$8,22,False)</f>
        <v>66</v>
      </c>
      <c r="R6">
        <f>vlookup(A6,'725'!A$3:V$8,22,False)</f>
        <v>64</v>
      </c>
      <c r="S6">
        <f>vlookup(A6,'81'!A$3:V$7,22,False)</f>
        <v>59</v>
      </c>
      <c r="T6">
        <f>vlookup(A6,'88'!A$3:V$6,22,False)</f>
        <v>60</v>
      </c>
      <c r="U6">
        <f>vlookup(A6,'815'!A$3:V$8,22,False)</f>
        <v>63</v>
      </c>
      <c r="V6">
        <f>vlookup(A6,'822'!A$3:V$8,22,False)</f>
        <v>64</v>
      </c>
      <c r="X6" s="13">
        <f>(sum(O6:V6)-max(O6:V6)-min(O6:V6))/(count(O6:V6)-2)</f>
        <v>62.83333333</v>
      </c>
      <c r="Y6" s="17">
        <f t="shared" si="1"/>
        <v>-2.85</v>
      </c>
      <c r="Z6" s="1" t="s">
        <v>17</v>
      </c>
      <c r="AA6" s="7"/>
      <c r="AB6" s="17"/>
      <c r="AD6" s="1" t="s">
        <v>27</v>
      </c>
      <c r="AE6" s="17">
        <v>0.0</v>
      </c>
      <c r="AF6" s="1" t="s">
        <v>25</v>
      </c>
    </row>
    <row r="7">
      <c r="A7" s="1" t="s">
        <v>12</v>
      </c>
      <c r="B7" s="7">
        <f>vlookup(A7,'328'!A$3:V$11,22,False)</f>
        <v>84</v>
      </c>
      <c r="C7" s="7">
        <f>vlookup(A7,'44'!A$3:V$15,22,False)</f>
        <v>87</v>
      </c>
      <c r="D7" s="7">
        <f>vlookup(A7,'411'!A$3:V$10,22,False)</f>
        <v>86</v>
      </c>
      <c r="E7" s="7">
        <f>vlookup(A7,'418'!A$3:V$14,22,False)</f>
        <v>86</v>
      </c>
      <c r="F7">
        <f>vlookup(A7,'425'!A$3:V$10,22,False)</f>
        <v>82</v>
      </c>
      <c r="G7">
        <f>vlookup(A7,'52'!A$3:V$10,22,False)</f>
        <v>85</v>
      </c>
      <c r="H7">
        <f>vlookup(A7,'59'!A$3:V$9,22,False)</f>
        <v>80</v>
      </c>
      <c r="I7">
        <f>vlookup(A7,'516'!A$3:V$14,22,False)</f>
        <v>83</v>
      </c>
      <c r="J7">
        <f>vlookup(A7,'523'!A$3:V$12,22,False)</f>
        <v>81</v>
      </c>
      <c r="K7">
        <f>vlookup(A7,'530'!A$3:V$8,22,False)</f>
        <v>80</v>
      </c>
      <c r="L7">
        <f>vlookup(A7,'66'!A$3:V$8,22,False)</f>
        <v>79</v>
      </c>
      <c r="M7">
        <f>vlookup(A7,'613'!A$3:V$8,22,False)</f>
        <v>81</v>
      </c>
      <c r="N7">
        <f>vlookup(A7,'620'!A$3:V$8,22,False)</f>
        <v>88</v>
      </c>
      <c r="O7">
        <f>vlookup(A7,'627'!A$3:V$10,22,False)</f>
        <v>79</v>
      </c>
      <c r="P7">
        <f>vlookup(A7,'711'!A$3:V$8,22,False)</f>
        <v>85</v>
      </c>
      <c r="Q7">
        <f>vlookup(A7,'718'!A$3:V$8,22,False)</f>
        <v>81</v>
      </c>
      <c r="R7">
        <f>vlookup(A7,'725'!A$3:V$8,22,False)</f>
        <v>82</v>
      </c>
      <c r="S7" t="str">
        <f>vlookup(A7,'81'!A$3:V$7,22,False)</f>
        <v>#N/A</v>
      </c>
      <c r="T7" t="str">
        <f>vlookup(A7,'88'!A$3:V$6,22,False)</f>
        <v>#N/A</v>
      </c>
      <c r="U7">
        <f>vlookup(A7,'815'!A$3:V$8,22,False)</f>
        <v>83</v>
      </c>
      <c r="V7">
        <f>vlookup(A7,'822'!A$3:V$8,22,False)</f>
        <v>78</v>
      </c>
      <c r="W7">
        <f>N7+O7+P7+Q7+R7+U7+V7</f>
        <v>576</v>
      </c>
      <c r="X7" s="13">
        <f>W7/7</f>
        <v>82.28571429</v>
      </c>
      <c r="Y7" s="17">
        <f t="shared" si="1"/>
        <v>14.65714286</v>
      </c>
      <c r="Z7" s="1" t="s">
        <v>12</v>
      </c>
      <c r="AA7" s="7"/>
      <c r="AB7" s="17"/>
      <c r="AD7" s="1" t="s">
        <v>28</v>
      </c>
      <c r="AE7" s="17">
        <v>2.339999999999995</v>
      </c>
      <c r="AF7" s="1" t="s">
        <v>17</v>
      </c>
    </row>
    <row r="8">
      <c r="A8" s="1" t="s">
        <v>29</v>
      </c>
      <c r="B8" s="7" t="str">
        <f>vlookup(A8,'328'!A$3:V$11,22,False)</f>
        <v>#N/A</v>
      </c>
      <c r="C8" s="7">
        <f>vlookup(A8,'44'!A$3:V$15,22,False)</f>
        <v>87</v>
      </c>
      <c r="D8" s="7" t="str">
        <f>vlookup(A8,'411'!A$3:V$10,22,False)</f>
        <v>#N/A</v>
      </c>
      <c r="E8" s="7">
        <f>vlookup(A8,'418'!A$3:V$14,22,False)</f>
        <v>81</v>
      </c>
      <c r="F8" t="str">
        <f>vlookup(A8,'425'!A$3:V$10,22,False)</f>
        <v>#N/A</v>
      </c>
      <c r="G8" t="str">
        <f>vlookup(A8,'52'!A$3:V$10,22,False)</f>
        <v>#N/A</v>
      </c>
      <c r="H8" t="str">
        <f>vlookup(A8,'59'!A$3:V$9,22,False)</f>
        <v>#N/A</v>
      </c>
      <c r="I8" t="str">
        <f>vlookup(A8,'516'!A$3:V$14,22,False)</f>
        <v>#N/A</v>
      </c>
      <c r="J8" t="str">
        <f>vlookup(A8,'523'!A$3:V$12,22,False)</f>
        <v>#N/A</v>
      </c>
      <c r="K8" t="str">
        <f>vlookup(A8,'530'!A$3:V$8,22,False)</f>
        <v>#N/A</v>
      </c>
      <c r="L8" t="str">
        <f>vlookup(A8,'66'!A$3:V$8,22,False)</f>
        <v>#N/A</v>
      </c>
      <c r="M8">
        <f>vlookup(A8,'613'!A$3:V$8,22,False)</f>
        <v>80</v>
      </c>
      <c r="N8" t="str">
        <f>vlookup(A8,'620'!A$3:V$8,22,False)</f>
        <v>#N/A</v>
      </c>
      <c r="O8" t="str">
        <f>vlookup(A8,'627'!A$3:V$10,22,False)</f>
        <v>#N/A</v>
      </c>
      <c r="P8" t="str">
        <f>vlookup(A8,'711'!A$3:V$8,22,False)</f>
        <v>#N/A</v>
      </c>
      <c r="Q8" t="str">
        <f>vlookup(A8,'718'!A$3:V$8,22,False)</f>
        <v>#N/A</v>
      </c>
      <c r="R8" t="str">
        <f>vlookup(A8,'725'!A$3:V$8,22,False)</f>
        <v>#N/A</v>
      </c>
      <c r="S8" t="str">
        <f>vlookup(A8,'81'!A$3:V$7,22,False)</f>
        <v>#N/A</v>
      </c>
      <c r="T8" t="str">
        <f>vlookup(A8,'88'!A$3:V$6,22,False)</f>
        <v>#N/A</v>
      </c>
      <c r="U8" t="str">
        <f>vlookup(A8,'815'!A$3:V$8,22,False)</f>
        <v>#N/A</v>
      </c>
      <c r="V8" t="str">
        <f>vlookup(A8,'822'!A$3:V$8,22,False)</f>
        <v>#N/A</v>
      </c>
      <c r="W8" s="7">
        <f>C8+E8+M8</f>
        <v>248</v>
      </c>
      <c r="X8" s="19">
        <f>W8/3</f>
        <v>82.66666667</v>
      </c>
      <c r="Y8" s="17">
        <f t="shared" si="1"/>
        <v>15</v>
      </c>
      <c r="Z8" s="1" t="s">
        <v>29</v>
      </c>
      <c r="AA8" s="7"/>
      <c r="AB8" s="17"/>
      <c r="AD8" s="1" t="s">
        <v>19</v>
      </c>
      <c r="AE8" s="17">
        <v>4.650000000000005</v>
      </c>
      <c r="AF8" s="1" t="s">
        <v>12</v>
      </c>
    </row>
    <row r="9">
      <c r="A9" s="1" t="s">
        <v>30</v>
      </c>
      <c r="B9" s="7" t="str">
        <f>vlookup(A9,'328'!A$3:V$11,22,False)</f>
        <v>#N/A</v>
      </c>
      <c r="C9" s="7">
        <f>vlookup(A9,'44'!A$3:V$15,22,False)</f>
        <v>112</v>
      </c>
      <c r="D9" s="7" t="str">
        <f>vlookup(A9,'411'!A$3:V$10,22,False)</f>
        <v>#N/A</v>
      </c>
      <c r="E9" s="7" t="str">
        <f>vlookup(A9,'418'!A$3:V$14,22,False)</f>
        <v>#N/A</v>
      </c>
      <c r="F9" t="str">
        <f>vlookup(A9,'425'!A$3:V$10,22,False)</f>
        <v>#N/A</v>
      </c>
      <c r="G9" t="str">
        <f>vlookup(A9,'52'!A$3:V$10,22,False)</f>
        <v>#N/A</v>
      </c>
      <c r="H9">
        <f>vlookup(A9,'59'!A$3:V$9,22,False)</f>
        <v>117</v>
      </c>
      <c r="I9">
        <f>vlookup(A9,'516'!A$3:V$14,22,False)</f>
        <v>116</v>
      </c>
      <c r="J9">
        <f>vlookup(A9,'523'!A$3:V$12,22,False)</f>
        <v>120</v>
      </c>
      <c r="K9">
        <f>vlookup(A9,'530'!A$3:V$8,22,False)</f>
        <v>119</v>
      </c>
      <c r="L9" t="str">
        <f>vlookup(A9,'66'!A$3:V$8,22,False)</f>
        <v>#N/A</v>
      </c>
      <c r="M9" t="str">
        <f>vlookup(A9,'613'!A$3:V$8,22,False)</f>
        <v>#N/A</v>
      </c>
      <c r="N9" t="str">
        <f>vlookup(A9,'620'!A$3:V$8,22,False)</f>
        <v>#N/A</v>
      </c>
      <c r="O9">
        <f>vlookup(A9,'627'!A$3:V$10,22,False)</f>
        <v>120</v>
      </c>
      <c r="P9" t="str">
        <f>vlookup(A9,'711'!A$3:V$8,22,False)</f>
        <v>#N/A</v>
      </c>
      <c r="Q9" t="str">
        <f>vlookup(A9,'718'!A$3:V$8,22,False)</f>
        <v>#N/A</v>
      </c>
      <c r="R9" t="str">
        <f>vlookup(A9,'725'!A$3:V$8,22,False)</f>
        <v>#N/A</v>
      </c>
      <c r="S9" t="str">
        <f>vlookup(A9,'81'!A$3:V$7,22,False)</f>
        <v>#N/A</v>
      </c>
      <c r="T9" t="str">
        <f>vlookup(A9,'88'!A$3:V$6,22,False)</f>
        <v>#N/A</v>
      </c>
      <c r="U9" t="str">
        <f>vlookup(A9,'815'!A$3:V$8,22,False)</f>
        <v>#N/A</v>
      </c>
      <c r="V9" t="str">
        <f>vlookup(A9,'822'!A$3:V$8,22,False)</f>
        <v>#N/A</v>
      </c>
      <c r="W9" s="7">
        <f>C9+H9+I9+J9+K9+O9</f>
        <v>704</v>
      </c>
      <c r="X9" s="19">
        <f>W9/6</f>
        <v>117.3333333</v>
      </c>
      <c r="Y9" s="17">
        <f t="shared" si="1"/>
        <v>46.2</v>
      </c>
      <c r="Z9" s="1" t="s">
        <v>30</v>
      </c>
      <c r="AA9" s="7"/>
      <c r="AB9" s="17"/>
      <c r="AD9" s="1" t="s">
        <v>20</v>
      </c>
      <c r="AE9" s="17">
        <v>7.049999999999996</v>
      </c>
      <c r="AF9" s="1" t="s">
        <v>29</v>
      </c>
    </row>
    <row r="10">
      <c r="A10" s="1" t="s">
        <v>11</v>
      </c>
      <c r="B10" s="7">
        <f>vlookup(A10,'328'!A$3:V$11,22,False)</f>
        <v>84</v>
      </c>
      <c r="C10" s="7">
        <f>vlookup(A10,'44'!A$3:V$15,22,False)</f>
        <v>83</v>
      </c>
      <c r="D10" s="7">
        <f>vlookup(A10,'411'!A$3:V$10,22,False)</f>
        <v>77</v>
      </c>
      <c r="E10" s="7">
        <f>vlookup(A10,'418'!A$3:V$14,22,False)</f>
        <v>80</v>
      </c>
      <c r="F10">
        <f>vlookup(A10,'425'!A$3:V$10,22,False)</f>
        <v>82</v>
      </c>
      <c r="G10">
        <f>vlookup(A10,'52'!A$3:V$10,22,False)</f>
        <v>81</v>
      </c>
      <c r="H10">
        <f>vlookup(A10,'59'!A$3:V$9,22,False)</f>
        <v>78</v>
      </c>
      <c r="I10">
        <f>vlookup(A10,'516'!A$3:V$14,22,False)</f>
        <v>85</v>
      </c>
      <c r="J10">
        <f>vlookup(A10,'523'!A$3:V$12,22,False)</f>
        <v>87</v>
      </c>
      <c r="K10">
        <f>vlookup(A10,'530'!A$3:V$8,22,False)</f>
        <v>87</v>
      </c>
      <c r="L10">
        <f>vlookup(A10,'66'!A$3:V$8,22,False)</f>
        <v>81</v>
      </c>
      <c r="M10">
        <f>vlookup(A10,'613'!A$3:V$8,22,False)</f>
        <v>87</v>
      </c>
      <c r="N10">
        <f>vlookup(A10,'620'!A$3:V$8,22,False)</f>
        <v>83</v>
      </c>
      <c r="O10">
        <f>vlookup(A10,'627'!A$3:V$10,22,False)</f>
        <v>81</v>
      </c>
      <c r="P10">
        <f>vlookup(A10,'711'!A$3:V$8,22,False)</f>
        <v>82</v>
      </c>
      <c r="Q10">
        <f>vlookup(A10,'718'!A$3:V$8,22,False)</f>
        <v>79</v>
      </c>
      <c r="R10">
        <f>vlookup(A10,'725'!A$3:V$8,22,False)</f>
        <v>80</v>
      </c>
      <c r="S10">
        <f>vlookup(A10,'81'!A$3:V$7,22,False)</f>
        <v>74</v>
      </c>
      <c r="T10">
        <f>vlookup(A10,'88'!A$3:V$6,22,False)</f>
        <v>80</v>
      </c>
      <c r="U10">
        <f>vlookup(A10,'815'!A$3:V$8,22,False)</f>
        <v>82</v>
      </c>
      <c r="V10">
        <f>vlookup(A10,'822'!A$3:V$8,22,False)</f>
        <v>75</v>
      </c>
      <c r="X10" s="13">
        <f>(sum(O10:V10)-max(O10:V10)-min(O10:V10))/(count(O10:V10)-2)</f>
        <v>79.5</v>
      </c>
      <c r="Y10" s="17">
        <f t="shared" si="1"/>
        <v>12.15</v>
      </c>
      <c r="Z10" s="1" t="s">
        <v>11</v>
      </c>
      <c r="AA10" s="7"/>
      <c r="AB10" s="17"/>
      <c r="AD10" s="1" t="s">
        <v>32</v>
      </c>
      <c r="AE10" s="17">
        <v>7.2</v>
      </c>
      <c r="AF10" s="1" t="s">
        <v>30</v>
      </c>
    </row>
    <row r="11">
      <c r="A11" s="1" t="s">
        <v>32</v>
      </c>
      <c r="B11" s="7" t="str">
        <f>vlookup(A11,'328'!A$3:V$11,22,False)</f>
        <v>#N/A</v>
      </c>
      <c r="C11" s="7">
        <f>vlookup(A11,'44'!A$3:V$15,22,False)</f>
        <v>76</v>
      </c>
      <c r="D11" s="7" t="str">
        <f>vlookup(A11,'411'!A$3:V$10,22,False)</f>
        <v>#N/A</v>
      </c>
      <c r="E11" s="7" t="str">
        <f>vlookup(A11,'418'!A$3:V$14,22,False)</f>
        <v>#N/A</v>
      </c>
      <c r="F11" t="str">
        <f>vlookup(A11,'425'!A$3:V$10,22,False)</f>
        <v>#N/A</v>
      </c>
      <c r="G11" t="str">
        <f>vlookup(A11,'52'!A$3:V$10,22,False)</f>
        <v>#N/A</v>
      </c>
      <c r="H11">
        <f>vlookup(A11,'59'!A$3:V$9,22,False)</f>
        <v>70</v>
      </c>
      <c r="I11">
        <f>vlookup(A11,'516'!A$3:V$14,22,False)</f>
        <v>76</v>
      </c>
      <c r="J11" t="str">
        <f>vlookup(A11,'523'!A$3:V$12,22,False)</f>
        <v>#N/A</v>
      </c>
      <c r="K11" t="str">
        <f>vlookup(A11,'530'!A$3:V$8,22,False)</f>
        <v>#N/A</v>
      </c>
      <c r="L11" t="str">
        <f>vlookup(A11,'66'!A$3:V$8,22,False)</f>
        <v>#N/A</v>
      </c>
      <c r="M11" t="str">
        <f>vlookup(A11,'613'!A$3:V$8,22,False)</f>
        <v>#N/A</v>
      </c>
      <c r="N11" t="str">
        <f>vlookup(A11,'620'!A$3:V$8,22,False)</f>
        <v>#N/A</v>
      </c>
      <c r="O11" t="str">
        <f>vlookup(A11,'627'!A$3:V$10,22,False)</f>
        <v>#N/A</v>
      </c>
      <c r="P11" t="str">
        <f>vlookup(A11,'711'!A$3:V$8,22,False)</f>
        <v>#N/A</v>
      </c>
      <c r="Q11" t="str">
        <f>vlookup(A11,'718'!A$3:V$8,22,False)</f>
        <v>#N/A</v>
      </c>
      <c r="R11" t="str">
        <f>vlookup(A11,'725'!A$3:V$8,22,False)</f>
        <v>#N/A</v>
      </c>
      <c r="S11" t="str">
        <f>vlookup(A11,'81'!A$3:V$7,22,False)</f>
        <v>#N/A</v>
      </c>
      <c r="T11" t="str">
        <f>vlookup(A11,'88'!A$3:V$6,22,False)</f>
        <v>#N/A</v>
      </c>
      <c r="U11" t="str">
        <f>vlookup(A11,'815'!A$3:V$8,22,False)</f>
        <v>#N/A</v>
      </c>
      <c r="V11" t="str">
        <f>vlookup(A11,'822'!A$3:V$8,22,False)</f>
        <v>#N/A</v>
      </c>
      <c r="W11" s="7">
        <f>C11+H11+I11</f>
        <v>222</v>
      </c>
      <c r="X11" s="19">
        <v>74.0</v>
      </c>
      <c r="Y11" s="17">
        <f t="shared" si="1"/>
        <v>7.2</v>
      </c>
      <c r="Z11" s="1" t="s">
        <v>32</v>
      </c>
      <c r="AA11" s="7"/>
      <c r="AB11" s="17"/>
      <c r="AD11" s="1" t="s">
        <v>18</v>
      </c>
      <c r="AE11" s="17">
        <v>11.700000000000001</v>
      </c>
      <c r="AF11" s="1" t="s">
        <v>11</v>
      </c>
    </row>
    <row r="12">
      <c r="A12" s="1" t="s">
        <v>28</v>
      </c>
      <c r="B12" s="7">
        <f>vlookup(A12,'328'!A$3:V$11,22,False)</f>
        <v>67</v>
      </c>
      <c r="C12" s="7">
        <f>vlookup(A12,'44'!A$3:V$15,22,False)</f>
        <v>70</v>
      </c>
      <c r="D12" s="7">
        <f>vlookup(A12,'411'!A$3:V$10,22,False)</f>
        <v>66</v>
      </c>
      <c r="E12" s="7">
        <f>vlookup(A12,'418'!A$3:V$14,22,False)</f>
        <v>69</v>
      </c>
      <c r="F12">
        <f>vlookup(A12,'425'!A$3:V$10,22,False)</f>
        <v>71</v>
      </c>
      <c r="G12" t="str">
        <f>vlookup(A12,'52'!A$3:V$10,22,False)</f>
        <v>#N/A</v>
      </c>
      <c r="H12" t="str">
        <f>vlookup(A12,'59'!A$3:V$9,22,False)</f>
        <v>#N/A</v>
      </c>
      <c r="I12" t="str">
        <f>vlookup(A12,'516'!A$3:V$14,22,False)</f>
        <v>#N/A</v>
      </c>
      <c r="J12" t="str">
        <f>vlookup(A12,'523'!A$3:V$12,22,False)</f>
        <v>#N/A</v>
      </c>
      <c r="K12" t="str">
        <f>vlookup(A12,'530'!A$3:V$8,22,False)</f>
        <v>#N/A</v>
      </c>
      <c r="L12" t="str">
        <f>vlookup(A12,'66'!A$3:V$8,22,False)</f>
        <v>#N/A</v>
      </c>
      <c r="M12" t="str">
        <f>vlookup(A12,'613'!A$3:V$8,22,False)</f>
        <v>#N/A</v>
      </c>
      <c r="N12" t="str">
        <f>vlookup(A12,'620'!A$3:V$8,22,False)</f>
        <v>#N/A</v>
      </c>
      <c r="O12" t="str">
        <f>vlookup(A12,'627'!A$3:V$10,22,False)</f>
        <v>#N/A</v>
      </c>
      <c r="P12" t="str">
        <f>vlookup(A12,'711'!A$3:V$8,22,False)</f>
        <v>#N/A</v>
      </c>
      <c r="Q12" t="str">
        <f>vlookup(A12,'718'!A$3:V$8,22,False)</f>
        <v>#N/A</v>
      </c>
      <c r="R12" t="str">
        <f>vlookup(A12,'725'!A$3:V$8,22,False)</f>
        <v>#N/A</v>
      </c>
      <c r="S12" t="str">
        <f>vlookup(A12,'81'!A$3:V$7,22,False)</f>
        <v>#N/A</v>
      </c>
      <c r="T12" t="str">
        <f>vlookup(A12,'88'!A$3:V$6,22,False)</f>
        <v>#N/A</v>
      </c>
      <c r="U12" t="str">
        <f>vlookup(A12,'815'!A$3:V$8,22,False)</f>
        <v>#N/A</v>
      </c>
      <c r="V12" t="str">
        <f>vlookup(A12,'822'!A$3:V$8,22,False)</f>
        <v>#N/A</v>
      </c>
      <c r="W12" s="7">
        <f>sum(B12:F12)</f>
        <v>343</v>
      </c>
      <c r="X12" s="19">
        <v>68.6</v>
      </c>
      <c r="Y12" s="17">
        <f t="shared" si="1"/>
        <v>2.34</v>
      </c>
      <c r="Z12" s="1" t="s">
        <v>28</v>
      </c>
      <c r="AA12" s="7"/>
      <c r="AB12" s="17"/>
      <c r="AD12" s="1" t="s">
        <v>24</v>
      </c>
      <c r="AE12" s="17">
        <v>12.6</v>
      </c>
      <c r="AF12" s="1" t="s">
        <v>32</v>
      </c>
    </row>
    <row r="13">
      <c r="A13" s="1" t="s">
        <v>19</v>
      </c>
      <c r="B13" s="7">
        <f>vlookup(A13,'328'!A$3:V$11,22,False)</f>
        <v>65</v>
      </c>
      <c r="C13" s="7">
        <f>vlookup(A13,'44'!A$3:V$15,22,False)</f>
        <v>68</v>
      </c>
      <c r="D13" s="7">
        <f>vlookup(A13,'411'!A$3:V$10,22,False)</f>
        <v>69</v>
      </c>
      <c r="E13" s="7">
        <f>vlookup(A13,'418'!A$3:V$14,22,False)</f>
        <v>74</v>
      </c>
      <c r="F13">
        <f>vlookup(A13,'425'!A$3:V$10,22,False)</f>
        <v>75</v>
      </c>
      <c r="G13">
        <f>vlookup(A13,'52'!A$3:V$10,22,False)</f>
        <v>74</v>
      </c>
      <c r="H13">
        <f>vlookup(A13,'59'!A$3:V$9,22,False)</f>
        <v>71</v>
      </c>
      <c r="I13">
        <f>vlookup(A13,'516'!A$3:V$14,22,False)</f>
        <v>72</v>
      </c>
      <c r="J13">
        <f>vlookup(A13,'523'!A$3:V$12,22,False)</f>
        <v>68</v>
      </c>
      <c r="K13">
        <f>vlookup(A13,'530'!A$3:V$8,22,False)</f>
        <v>67</v>
      </c>
      <c r="L13">
        <f>vlookup(A13,'66'!A$3:V$8,22,False)</f>
        <v>68</v>
      </c>
      <c r="M13">
        <f>vlookup(A13,'613'!A$3:V$8,22,False)</f>
        <v>72</v>
      </c>
      <c r="N13">
        <f>vlookup(A13,'620'!A$3:V$8,22,False)</f>
        <v>76</v>
      </c>
      <c r="O13">
        <f>vlookup(A13,'627'!A$3:V$10,22,False)</f>
        <v>72</v>
      </c>
      <c r="P13">
        <f>vlookup(A13,'711'!A$3:V$8,22,False)</f>
        <v>69</v>
      </c>
      <c r="Q13">
        <f>vlookup(A13,'718'!A$3:V$8,22,False)</f>
        <v>75</v>
      </c>
      <c r="R13">
        <f>vlookup(A13,'725'!A$3:V$8,22,False)</f>
        <v>65</v>
      </c>
      <c r="S13">
        <f>vlookup(A13,'81'!A$3:V$7,22,False)</f>
        <v>69</v>
      </c>
      <c r="T13">
        <f>vlookup(A13,'88'!A$3:V$6,22,False)</f>
        <v>70</v>
      </c>
      <c r="U13">
        <f>vlookup(A13,'815'!A$3:V$8,22,False)</f>
        <v>67</v>
      </c>
      <c r="V13">
        <f>vlookup(A13,'822'!A$3:V$8,22,False)</f>
        <v>75</v>
      </c>
      <c r="X13" s="13">
        <f>(sum(O13:V13)-max(O13:V13)-min(O13:V13))/(count(O13:V13)-2)</f>
        <v>70.33333333</v>
      </c>
      <c r="Y13" s="17">
        <f t="shared" si="1"/>
        <v>3.9</v>
      </c>
      <c r="Z13" s="1" t="s">
        <v>19</v>
      </c>
      <c r="AA13" s="7"/>
      <c r="AB13" s="17"/>
      <c r="AD13" s="1" t="s">
        <v>12</v>
      </c>
      <c r="AE13" s="17">
        <v>14.249999999999996</v>
      </c>
      <c r="AF13" s="1" t="s">
        <v>28</v>
      </c>
    </row>
    <row r="14">
      <c r="A14" s="1" t="s">
        <v>18</v>
      </c>
      <c r="B14" s="7">
        <f>vlookup(A14,'328'!A$3:V$11,22,False)</f>
        <v>80</v>
      </c>
      <c r="C14" s="7">
        <f>vlookup(A14,'44'!A$3:V$15,22,False)</f>
        <v>83</v>
      </c>
      <c r="D14" s="7">
        <f>vlookup(A14,'411'!A$3:V$10,22,False)</f>
        <v>77</v>
      </c>
      <c r="E14" s="7">
        <f>vlookup(A14,'418'!A$3:V$14,22,False)</f>
        <v>80</v>
      </c>
      <c r="F14">
        <f>vlookup(A14,'425'!A$3:V$10,22,False)</f>
        <v>80</v>
      </c>
      <c r="G14">
        <f>vlookup(A14,'52'!A$3:V$10,22,False)</f>
        <v>77</v>
      </c>
      <c r="H14" s="1" t="s">
        <v>34</v>
      </c>
      <c r="I14">
        <f>vlookup(A14,'516'!A$3:V$14,22,False)</f>
        <v>80</v>
      </c>
      <c r="J14">
        <f>vlookup(A14,'523'!A$3:V$12,22,False)</f>
        <v>76</v>
      </c>
      <c r="K14" s="1" t="s">
        <v>34</v>
      </c>
      <c r="L14">
        <f>vlookup(A14,'66'!A$3:V$8,22,False)</f>
        <v>83</v>
      </c>
      <c r="M14" t="str">
        <f>vlookup(A14,'613'!A$3:V$8,22,False)</f>
        <v>#N/A</v>
      </c>
      <c r="N14" t="str">
        <f>vlookup(A14,'620'!A$3:V$8,22,False)</f>
        <v>#N/A</v>
      </c>
      <c r="O14">
        <f>vlookup(A14,'627'!A$3:V$10,22,False)</f>
        <v>75</v>
      </c>
      <c r="P14">
        <f>vlookup(A14,'711'!A$3:V$8,22,False)</f>
        <v>76</v>
      </c>
      <c r="Q14">
        <f>vlookup(A14,'718'!A$3:V$8,22,False)</f>
        <v>74</v>
      </c>
      <c r="R14">
        <f>vlookup(A14,'725'!A$3:V$8,22,False)</f>
        <v>80</v>
      </c>
      <c r="S14">
        <f>vlookup(A14,'81'!A$3:V$7,22,False)</f>
        <v>71</v>
      </c>
      <c r="T14" t="str">
        <f>vlookup(A14,'88'!A$3:V$6,22,False)</f>
        <v>#N/A</v>
      </c>
      <c r="U14">
        <f>vlookup(A14,'815'!A$3:V$8,22,False)</f>
        <v>79</v>
      </c>
      <c r="V14">
        <f>vlookup(A14,'822'!A$3:V$8,22,False)</f>
        <v>77</v>
      </c>
      <c r="W14">
        <f>O14+P14+Q14+R14+S14+U14+V14</f>
        <v>532</v>
      </c>
      <c r="X14" s="13">
        <f>W14/7</f>
        <v>76</v>
      </c>
      <c r="Y14" s="17">
        <f t="shared" si="1"/>
        <v>9</v>
      </c>
      <c r="Z14" s="1" t="s">
        <v>18</v>
      </c>
      <c r="AA14" s="7"/>
      <c r="AD14" s="1" t="s">
        <v>11</v>
      </c>
      <c r="AE14" s="17">
        <v>15.000000000000005</v>
      </c>
      <c r="AF14" s="1" t="s">
        <v>19</v>
      </c>
    </row>
    <row r="15">
      <c r="A15" s="1" t="s">
        <v>27</v>
      </c>
      <c r="B15" s="7" t="str">
        <f>vlookup(A15,'328'!A$3:V$11,22,False)</f>
        <v>#N/A</v>
      </c>
      <c r="C15" s="7" t="str">
        <f>vlookup(A15,'44'!A$3:V$15,22,False)</f>
        <v>#N/A</v>
      </c>
      <c r="D15" s="7" t="str">
        <f>vlookup(A15,'411'!A$3:V$10,22,False)</f>
        <v>#N/A</v>
      </c>
      <c r="E15" s="7">
        <f>vlookup(A15,'418'!A$3:V$14,22,False)</f>
        <v>69</v>
      </c>
      <c r="F15" t="str">
        <f>vlookup(A15,'425'!A$3:V$10,22,False)</f>
        <v>#N/A</v>
      </c>
      <c r="G15">
        <f>vlookup(A15,'52'!A$3:V$10,22,False)</f>
        <v>63</v>
      </c>
      <c r="H15" t="str">
        <f>vlookup(A15,'59'!A$3:V$9,22,False)</f>
        <v>#N/A</v>
      </c>
      <c r="I15" t="str">
        <f>vlookup(A15,'516'!A$3:V$14,22,False)</f>
        <v>#N/A</v>
      </c>
      <c r="J15" t="str">
        <f>vlookup(A15,'523'!A$3:V$12,22,False)</f>
        <v>#N/A</v>
      </c>
      <c r="K15" t="str">
        <f>vlookup(A15,'530'!A$3:V$8,22,False)</f>
        <v>#N/A</v>
      </c>
      <c r="L15" t="str">
        <f>vlookup(A15,'66'!A$3:V$8,22,False)</f>
        <v>#N/A</v>
      </c>
      <c r="M15" t="str">
        <f>vlookup(A15,'613'!A$3:V$8,22,False)</f>
        <v>#N/A</v>
      </c>
      <c r="N15" t="str">
        <f>vlookup(A15,'620'!A$3:V$8,22,False)</f>
        <v>#N/A</v>
      </c>
      <c r="O15" t="str">
        <f>vlookup(A15,'627'!A$3:V$10,22,False)</f>
        <v>#N/A</v>
      </c>
      <c r="P15" t="str">
        <f>vlookup(A15,'711'!A$3:V$8,22,False)</f>
        <v>#N/A</v>
      </c>
      <c r="Q15" t="str">
        <f>vlookup(A15,'718'!A$3:V$8,22,False)</f>
        <v>#N/A</v>
      </c>
      <c r="R15" t="str">
        <f>vlookup(A15,'725'!A$3:V$8,22,False)</f>
        <v>#N/A</v>
      </c>
      <c r="S15" t="str">
        <f>vlookup(A15,'81'!A$3:V$7,22,False)</f>
        <v>#N/A</v>
      </c>
      <c r="T15" t="str">
        <f>vlookup(A15,'88'!A$3:V$6,22,False)</f>
        <v>#N/A</v>
      </c>
      <c r="U15" t="str">
        <f>vlookup(A15,'815'!A$3:V$8,22,False)</f>
        <v>#N/A</v>
      </c>
      <c r="V15" t="str">
        <f>vlookup(A15,'822'!A$3:V$8,22,False)</f>
        <v>#N/A</v>
      </c>
      <c r="W15" s="7">
        <f>E15+G15</f>
        <v>132</v>
      </c>
      <c r="X15" s="19">
        <v>66.0</v>
      </c>
      <c r="Y15" s="17">
        <f t="shared" si="1"/>
        <v>0</v>
      </c>
      <c r="Z15" s="1" t="s">
        <v>27</v>
      </c>
      <c r="AA15" s="7"/>
      <c r="AD15" s="1" t="s">
        <v>29</v>
      </c>
      <c r="AE15" s="17">
        <v>16.2</v>
      </c>
      <c r="AF15" s="1" t="s">
        <v>18</v>
      </c>
    </row>
    <row r="16">
      <c r="A16" s="1" t="s">
        <v>41</v>
      </c>
      <c r="J16">
        <f>vlookup(A16,'523'!A$3:V$12,22,False)</f>
        <v>101</v>
      </c>
      <c r="K16" t="str">
        <f>vlookup(A16,'530'!A$3:V$8,22,False)</f>
        <v>#N/A</v>
      </c>
      <c r="L16" t="str">
        <f>vlookup(A16,'66'!A$3:V$8,22,False)</f>
        <v>#N/A</v>
      </c>
      <c r="M16" t="str">
        <f>vlookup(A16,'613'!A$3:V$8,22,False)</f>
        <v>#N/A</v>
      </c>
      <c r="N16" t="str">
        <f>vlookup(A16,'620'!A$3:V$8,22,False)</f>
        <v>#N/A</v>
      </c>
      <c r="O16" t="str">
        <f>vlookup(A16,'627'!A$3:V$10,22,False)</f>
        <v>#N/A</v>
      </c>
      <c r="P16" t="str">
        <f>vlookup(A16,'711'!A$3:V$8,22,False)</f>
        <v>#N/A</v>
      </c>
      <c r="Q16" t="str">
        <f>vlookup(A16,'718'!A$3:V$8,22,False)</f>
        <v>#N/A</v>
      </c>
      <c r="R16" t="str">
        <f>vlookup(A16,'725'!A$3:V$8,22,False)</f>
        <v>#N/A</v>
      </c>
      <c r="S16" t="str">
        <f>vlookup(A16,'81'!A$3:V$7,22,False)</f>
        <v>#N/A</v>
      </c>
      <c r="T16" t="str">
        <f>vlookup(A16,'88'!A$3:V$6,22,False)</f>
        <v>#N/A</v>
      </c>
      <c r="U16" t="str">
        <f>vlookup(A16,'815'!A$3:V$8,22,False)</f>
        <v>#N/A</v>
      </c>
      <c r="V16" t="str">
        <f>vlookup(A16,'822'!A$3:V$8,22,False)</f>
        <v>#N/A</v>
      </c>
      <c r="X16" s="1">
        <v>66.0</v>
      </c>
      <c r="Y16" s="17">
        <f t="shared" si="1"/>
        <v>0</v>
      </c>
      <c r="Z16" s="1" t="s">
        <v>41</v>
      </c>
      <c r="AB16" s="7"/>
      <c r="AD16" s="1" t="s">
        <v>30</v>
      </c>
      <c r="AE16" s="17">
        <v>45.72</v>
      </c>
      <c r="AF16" s="1" t="s">
        <v>27</v>
      </c>
    </row>
    <row r="17">
      <c r="AB17" s="7"/>
    </row>
    <row r="18">
      <c r="M18" s="7"/>
      <c r="N18" s="1" t="s">
        <v>17</v>
      </c>
      <c r="O18" s="7">
        <v>-2.1000000000000023</v>
      </c>
      <c r="P18" s="6"/>
      <c r="S18" s="15"/>
      <c r="X18" s="17"/>
    </row>
    <row r="19">
      <c r="I19" s="7"/>
      <c r="M19" s="7"/>
      <c r="N19" s="1" t="s">
        <v>25</v>
      </c>
      <c r="O19" s="7">
        <v>-1.6499999999999957</v>
      </c>
      <c r="P19" s="7"/>
      <c r="R19" s="1" t="s">
        <v>17</v>
      </c>
      <c r="S19" s="17">
        <v>-2.849999999999998</v>
      </c>
      <c r="T19" s="1" t="s">
        <v>20</v>
      </c>
      <c r="X19" s="17"/>
      <c r="Y19" s="18">
        <v>0.0</v>
      </c>
      <c r="AA19" s="6"/>
    </row>
    <row r="20">
      <c r="I20" s="7"/>
      <c r="N20" s="1" t="s">
        <v>27</v>
      </c>
      <c r="O20" s="7">
        <v>0.0</v>
      </c>
      <c r="P20" s="7"/>
      <c r="R20" s="1" t="s">
        <v>25</v>
      </c>
      <c r="S20" s="17">
        <v>-1.6499999999999957</v>
      </c>
      <c r="T20" s="1" t="s">
        <v>24</v>
      </c>
      <c r="X20" s="17"/>
      <c r="Z20" s="18" t="s">
        <v>25</v>
      </c>
      <c r="AA20" s="7">
        <v>-1.6499999999999957</v>
      </c>
      <c r="AB20" s="17"/>
    </row>
    <row r="21">
      <c r="I21" s="7"/>
      <c r="N21" s="1" t="s">
        <v>28</v>
      </c>
      <c r="O21" s="7">
        <v>2.339999999999995</v>
      </c>
      <c r="P21" s="7"/>
      <c r="R21" s="1" t="s">
        <v>27</v>
      </c>
      <c r="S21" s="17">
        <v>0.0</v>
      </c>
      <c r="T21" s="1" t="s">
        <v>25</v>
      </c>
      <c r="X21" s="17"/>
      <c r="Z21" s="18" t="s">
        <v>17</v>
      </c>
      <c r="AA21" s="7">
        <v>-1.1999999999999957</v>
      </c>
      <c r="AB21" s="17"/>
    </row>
    <row r="22">
      <c r="I22" s="7"/>
      <c r="N22" s="1" t="s">
        <v>20</v>
      </c>
      <c r="O22" s="7">
        <v>2.4000000000000044</v>
      </c>
      <c r="P22" s="7"/>
      <c r="R22" s="1" t="s">
        <v>28</v>
      </c>
      <c r="S22" s="17">
        <v>2.339999999999995</v>
      </c>
      <c r="T22" s="1" t="s">
        <v>17</v>
      </c>
      <c r="X22" s="17"/>
      <c r="Z22" s="18" t="s">
        <v>27</v>
      </c>
      <c r="AA22" s="7">
        <v>0.0</v>
      </c>
      <c r="AB22" s="17"/>
    </row>
    <row r="23">
      <c r="I23" s="7"/>
      <c r="N23" s="1" t="s">
        <v>19</v>
      </c>
      <c r="O23" s="7">
        <v>3.899999999999996</v>
      </c>
      <c r="P23" s="7"/>
      <c r="R23" s="1" t="s">
        <v>20</v>
      </c>
      <c r="S23" s="17">
        <v>3.6</v>
      </c>
      <c r="T23" s="1" t="s">
        <v>12</v>
      </c>
      <c r="X23" s="17"/>
      <c r="Z23" s="18" t="s">
        <v>28</v>
      </c>
      <c r="AA23" s="7">
        <v>2.339999999999995</v>
      </c>
      <c r="AB23" s="17"/>
    </row>
    <row r="24">
      <c r="I24" s="7"/>
      <c r="N24" s="1" t="s">
        <v>32</v>
      </c>
      <c r="O24" s="7">
        <v>7.2</v>
      </c>
      <c r="P24" s="7"/>
      <c r="R24" s="1" t="s">
        <v>19</v>
      </c>
      <c r="S24" s="17">
        <v>3.899999999999996</v>
      </c>
      <c r="T24" s="1" t="s">
        <v>29</v>
      </c>
      <c r="X24" s="17"/>
      <c r="Z24" s="18" t="s">
        <v>20</v>
      </c>
      <c r="AA24" s="7">
        <v>4.05</v>
      </c>
      <c r="AB24" s="17"/>
    </row>
    <row r="25">
      <c r="H25" s="6"/>
      <c r="I25" s="7"/>
      <c r="J25" s="6"/>
      <c r="N25" s="1" t="s">
        <v>18</v>
      </c>
      <c r="O25" s="7">
        <v>8.849999999999996</v>
      </c>
      <c r="P25" s="7"/>
      <c r="R25" s="1" t="s">
        <v>32</v>
      </c>
      <c r="S25" s="17">
        <v>7.2</v>
      </c>
      <c r="T25" s="1" t="s">
        <v>30</v>
      </c>
      <c r="X25" s="17"/>
      <c r="Z25" s="18" t="s">
        <v>19</v>
      </c>
      <c r="AA25" s="7">
        <v>4.349999999999996</v>
      </c>
    </row>
    <row r="26">
      <c r="I26" s="7"/>
      <c r="N26" s="1" t="s">
        <v>24</v>
      </c>
      <c r="O26" s="7">
        <v>13.114285714285712</v>
      </c>
      <c r="P26" s="7"/>
      <c r="R26" s="1" t="s">
        <v>18</v>
      </c>
      <c r="S26" s="17">
        <v>9.0</v>
      </c>
      <c r="T26" s="1" t="s">
        <v>11</v>
      </c>
      <c r="X26" s="17"/>
      <c r="Z26" s="18" t="s">
        <v>32</v>
      </c>
      <c r="AA26" s="7">
        <v>7.2</v>
      </c>
    </row>
    <row r="27">
      <c r="I27" s="7"/>
      <c r="N27" s="1" t="s">
        <v>11</v>
      </c>
      <c r="O27" s="7">
        <v>13.200000000000005</v>
      </c>
      <c r="P27" s="7"/>
      <c r="R27" s="1" t="s">
        <v>11</v>
      </c>
      <c r="S27" s="17">
        <v>12.15</v>
      </c>
      <c r="T27" s="1" t="s">
        <v>32</v>
      </c>
      <c r="X27" s="17"/>
      <c r="Z27" s="18" t="s">
        <v>18</v>
      </c>
      <c r="AA27" s="7">
        <v>9.225</v>
      </c>
    </row>
    <row r="28">
      <c r="I28" s="7"/>
      <c r="N28" s="1" t="s">
        <v>29</v>
      </c>
      <c r="O28" s="7">
        <v>15.000000000000005</v>
      </c>
      <c r="P28" s="7"/>
      <c r="R28" s="1" t="s">
        <v>24</v>
      </c>
      <c r="S28" s="17">
        <v>13.114285714285712</v>
      </c>
      <c r="T28" s="1" t="s">
        <v>28</v>
      </c>
      <c r="X28" s="17"/>
      <c r="Z28" s="18" t="s">
        <v>24</v>
      </c>
      <c r="AA28" s="7">
        <v>13.114285714285712</v>
      </c>
    </row>
    <row r="29">
      <c r="I29" s="7"/>
      <c r="N29" s="1" t="s">
        <v>12</v>
      </c>
      <c r="O29" s="7">
        <v>15.3</v>
      </c>
      <c r="P29" s="7"/>
      <c r="R29" s="1" t="s">
        <v>12</v>
      </c>
      <c r="S29" s="17">
        <v>14.657142857142864</v>
      </c>
      <c r="T29" s="1" t="s">
        <v>19</v>
      </c>
      <c r="X29" s="17"/>
      <c r="Z29" s="18" t="s">
        <v>11</v>
      </c>
      <c r="AA29" s="7">
        <v>13.5</v>
      </c>
    </row>
    <row r="30">
      <c r="I30" s="7"/>
      <c r="N30" s="1" t="s">
        <v>30</v>
      </c>
      <c r="O30" s="7">
        <v>46.199999999999996</v>
      </c>
      <c r="P30" s="7"/>
      <c r="R30" s="1" t="s">
        <v>29</v>
      </c>
      <c r="S30" s="17">
        <v>15.000000000000005</v>
      </c>
      <c r="T30" s="1" t="s">
        <v>18</v>
      </c>
      <c r="X30" s="17"/>
      <c r="Z30" s="18" t="s">
        <v>12</v>
      </c>
      <c r="AA30" s="7">
        <v>13.799999999999995</v>
      </c>
    </row>
    <row r="31">
      <c r="I31" s="7"/>
      <c r="N31" s="7"/>
      <c r="O31" s="7">
        <v>0.0</v>
      </c>
      <c r="P31" s="7"/>
      <c r="R31" s="1" t="s">
        <v>30</v>
      </c>
      <c r="S31" s="17">
        <v>46.199999999999996</v>
      </c>
      <c r="T31" s="1" t="s">
        <v>27</v>
      </c>
      <c r="Z31" s="18" t="s">
        <v>29</v>
      </c>
      <c r="AA31" s="7">
        <v>15.000000000000005</v>
      </c>
    </row>
    <row r="32">
      <c r="H32" s="6"/>
      <c r="I32" s="7"/>
      <c r="N32" s="7"/>
      <c r="P32" s="7"/>
      <c r="R32" s="7"/>
      <c r="S32" s="17"/>
      <c r="Z32" s="18" t="s">
        <v>30</v>
      </c>
      <c r="AA32" s="7">
        <v>46.199999999999996</v>
      </c>
    </row>
    <row r="33">
      <c r="R33" s="7"/>
      <c r="AA33" s="7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  <col customWidth="1" min="28" max="28" width="10.29"/>
    <col customWidth="1" min="29" max="29" width="9.29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8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8" si="2">sum(L2:T2)</f>
        <v>36</v>
      </c>
      <c r="V2" s="4">
        <f t="shared" ref="V2:V8" si="3">K2+U2</f>
        <v>66</v>
      </c>
      <c r="X2" s="1"/>
      <c r="Y2" s="1"/>
    </row>
    <row r="3">
      <c r="A3" s="1" t="s">
        <v>11</v>
      </c>
      <c r="B3" s="1">
        <v>3.0</v>
      </c>
      <c r="C3" s="1">
        <v>4.0</v>
      </c>
      <c r="D3" s="1">
        <v>4.0</v>
      </c>
      <c r="E3" s="1">
        <v>3.0</v>
      </c>
      <c r="F3" s="1">
        <v>4.0</v>
      </c>
      <c r="G3" s="1">
        <v>3.0</v>
      </c>
      <c r="H3" s="1">
        <v>3.0</v>
      </c>
      <c r="I3" s="1">
        <v>5.0</v>
      </c>
      <c r="J3" s="1">
        <v>5.0</v>
      </c>
      <c r="K3">
        <f t="shared" si="1"/>
        <v>34</v>
      </c>
      <c r="L3" s="1">
        <v>5.0</v>
      </c>
      <c r="M3" s="1">
        <v>7.0</v>
      </c>
      <c r="N3" s="1">
        <v>3.0</v>
      </c>
      <c r="O3" s="1">
        <v>5.0</v>
      </c>
      <c r="P3" s="1">
        <v>5.0</v>
      </c>
      <c r="Q3" s="1">
        <v>5.0</v>
      </c>
      <c r="R3" s="1">
        <v>5.0</v>
      </c>
      <c r="S3" s="1">
        <v>6.0</v>
      </c>
      <c r="T3" s="1">
        <v>4.0</v>
      </c>
      <c r="U3">
        <f t="shared" si="2"/>
        <v>45</v>
      </c>
      <c r="V3">
        <f t="shared" si="3"/>
        <v>79</v>
      </c>
      <c r="W3" s="1">
        <v>16.0</v>
      </c>
      <c r="X3">
        <f t="shared" ref="X3:X10" si="4">V3-W3</f>
        <v>63</v>
      </c>
      <c r="Y3" s="1">
        <v>1.0</v>
      </c>
      <c r="Z3" s="6">
        <v>5.0</v>
      </c>
      <c r="AA3" s="1">
        <v>6.0</v>
      </c>
      <c r="AB3" s="7">
        <f t="shared" ref="AB3:AB10" si="5">sum(Y3:AA3)</f>
        <v>12</v>
      </c>
      <c r="AC3" s="1" t="s">
        <v>11</v>
      </c>
    </row>
    <row r="4">
      <c r="A4" s="1" t="s">
        <v>18</v>
      </c>
      <c r="B4" s="1">
        <v>3.0</v>
      </c>
      <c r="C4" s="1">
        <v>4.0</v>
      </c>
      <c r="D4" s="1">
        <v>3.0</v>
      </c>
      <c r="E4" s="1">
        <v>4.0</v>
      </c>
      <c r="F4" s="1">
        <v>4.0</v>
      </c>
      <c r="G4" s="1">
        <v>4.0</v>
      </c>
      <c r="H4" s="1">
        <v>3.0</v>
      </c>
      <c r="I4" s="1">
        <v>5.0</v>
      </c>
      <c r="J4" s="1">
        <v>4.0</v>
      </c>
      <c r="K4">
        <f t="shared" si="1"/>
        <v>34</v>
      </c>
      <c r="L4" s="1">
        <v>5.0</v>
      </c>
      <c r="M4" s="1">
        <v>6.0</v>
      </c>
      <c r="N4" s="1">
        <v>3.0</v>
      </c>
      <c r="O4" s="1">
        <v>4.0</v>
      </c>
      <c r="P4" s="1">
        <v>4.0</v>
      </c>
      <c r="Q4" s="1">
        <v>4.0</v>
      </c>
      <c r="R4" s="1">
        <v>5.0</v>
      </c>
      <c r="S4" s="1">
        <v>5.0</v>
      </c>
      <c r="T4" s="1">
        <v>4.0</v>
      </c>
      <c r="U4">
        <f t="shared" si="2"/>
        <v>40</v>
      </c>
      <c r="V4">
        <f t="shared" si="3"/>
        <v>74</v>
      </c>
      <c r="W4" s="1">
        <v>10.0</v>
      </c>
      <c r="X4">
        <f t="shared" si="4"/>
        <v>64</v>
      </c>
      <c r="Y4" s="1">
        <v>1.0</v>
      </c>
      <c r="Z4" s="6">
        <v>4.0</v>
      </c>
      <c r="AB4" s="7">
        <f t="shared" si="5"/>
        <v>5</v>
      </c>
      <c r="AC4" s="1" t="s">
        <v>18</v>
      </c>
    </row>
    <row r="5">
      <c r="A5" s="8" t="s">
        <v>17</v>
      </c>
      <c r="B5" s="1">
        <v>3.0</v>
      </c>
      <c r="C5" s="1">
        <v>3.0</v>
      </c>
      <c r="D5" s="1">
        <v>3.0</v>
      </c>
      <c r="E5" s="1">
        <v>2.0</v>
      </c>
      <c r="F5" s="1">
        <v>3.0</v>
      </c>
      <c r="G5" s="1">
        <v>3.0</v>
      </c>
      <c r="H5" s="1">
        <v>2.0</v>
      </c>
      <c r="I5" s="1">
        <v>6.0</v>
      </c>
      <c r="J5" s="1">
        <v>3.0</v>
      </c>
      <c r="K5">
        <f t="shared" si="1"/>
        <v>28</v>
      </c>
      <c r="L5" s="1">
        <v>5.0</v>
      </c>
      <c r="M5" s="1">
        <v>5.0</v>
      </c>
      <c r="N5" s="1">
        <v>3.0</v>
      </c>
      <c r="O5" s="1">
        <v>4.0</v>
      </c>
      <c r="P5" s="1">
        <v>4.0</v>
      </c>
      <c r="Q5" s="1">
        <v>3.0</v>
      </c>
      <c r="R5" s="1">
        <v>5.0</v>
      </c>
      <c r="S5" s="1">
        <v>5.0</v>
      </c>
      <c r="T5" s="1">
        <v>4.0</v>
      </c>
      <c r="U5">
        <f t="shared" si="2"/>
        <v>38</v>
      </c>
      <c r="V5">
        <f t="shared" si="3"/>
        <v>66</v>
      </c>
      <c r="W5" s="1">
        <v>0.0</v>
      </c>
      <c r="X5">
        <f t="shared" si="4"/>
        <v>66</v>
      </c>
      <c r="Y5" s="1">
        <v>1.0</v>
      </c>
      <c r="Z5" s="6">
        <v>3.0</v>
      </c>
      <c r="AB5" s="7">
        <f t="shared" si="5"/>
        <v>4</v>
      </c>
      <c r="AC5" s="8" t="s">
        <v>17</v>
      </c>
    </row>
    <row r="6">
      <c r="A6" s="1" t="s">
        <v>12</v>
      </c>
      <c r="B6" s="1">
        <v>4.0</v>
      </c>
      <c r="C6" s="1">
        <v>3.0</v>
      </c>
      <c r="D6" s="1">
        <v>4.0</v>
      </c>
      <c r="E6" s="1">
        <v>3.0</v>
      </c>
      <c r="F6" s="1">
        <v>5.0</v>
      </c>
      <c r="G6" s="1">
        <v>4.0</v>
      </c>
      <c r="H6" s="1">
        <v>3.0</v>
      </c>
      <c r="I6" s="1">
        <v>5.0</v>
      </c>
      <c r="J6" s="1">
        <v>4.0</v>
      </c>
      <c r="K6">
        <f t="shared" si="1"/>
        <v>35</v>
      </c>
      <c r="L6" s="1">
        <v>5.0</v>
      </c>
      <c r="M6" s="1">
        <v>6.0</v>
      </c>
      <c r="N6" s="1">
        <v>4.0</v>
      </c>
      <c r="O6" s="1">
        <v>5.0</v>
      </c>
      <c r="P6" s="1">
        <v>5.0</v>
      </c>
      <c r="Q6" s="1">
        <v>5.0</v>
      </c>
      <c r="R6" s="1">
        <v>5.0</v>
      </c>
      <c r="S6" s="1">
        <v>6.0</v>
      </c>
      <c r="T6" s="1">
        <v>5.0</v>
      </c>
      <c r="U6">
        <f t="shared" si="2"/>
        <v>46</v>
      </c>
      <c r="V6">
        <f t="shared" si="3"/>
        <v>81</v>
      </c>
      <c r="W6" s="1">
        <v>14.0</v>
      </c>
      <c r="X6">
        <f t="shared" si="4"/>
        <v>67</v>
      </c>
      <c r="Y6" s="1">
        <v>1.0</v>
      </c>
      <c r="Z6" s="6">
        <v>2.0</v>
      </c>
      <c r="AB6" s="7">
        <f t="shared" si="5"/>
        <v>3</v>
      </c>
      <c r="AC6" s="1" t="s">
        <v>12</v>
      </c>
    </row>
    <row r="7">
      <c r="A7" s="8" t="s">
        <v>20</v>
      </c>
      <c r="B7" s="1">
        <v>6.0</v>
      </c>
      <c r="C7" s="1">
        <v>3.0</v>
      </c>
      <c r="D7" s="1">
        <v>3.0</v>
      </c>
      <c r="E7" s="1">
        <v>3.0</v>
      </c>
      <c r="F7" s="1">
        <v>4.0</v>
      </c>
      <c r="G7" s="1">
        <v>2.0</v>
      </c>
      <c r="H7" s="1">
        <v>2.0</v>
      </c>
      <c r="I7" s="1">
        <v>5.0</v>
      </c>
      <c r="J7" s="1">
        <v>4.0</v>
      </c>
      <c r="K7">
        <f t="shared" si="1"/>
        <v>32</v>
      </c>
      <c r="L7" s="1">
        <v>4.0</v>
      </c>
      <c r="M7" s="1">
        <v>6.0</v>
      </c>
      <c r="N7" s="1">
        <v>4.0</v>
      </c>
      <c r="O7" s="1">
        <v>6.0</v>
      </c>
      <c r="P7" s="1">
        <v>5.0</v>
      </c>
      <c r="Q7" s="1">
        <v>4.0</v>
      </c>
      <c r="R7" s="1">
        <v>5.0</v>
      </c>
      <c r="S7" s="1">
        <v>6.0</v>
      </c>
      <c r="T7" s="1">
        <v>4.0</v>
      </c>
      <c r="U7">
        <f t="shared" si="2"/>
        <v>44</v>
      </c>
      <c r="V7">
        <f t="shared" si="3"/>
        <v>76</v>
      </c>
      <c r="W7" s="1">
        <v>6.0</v>
      </c>
      <c r="X7">
        <f t="shared" si="4"/>
        <v>70</v>
      </c>
      <c r="Y7" s="1">
        <v>1.0</v>
      </c>
      <c r="Z7" s="6">
        <v>1.0</v>
      </c>
      <c r="AB7" s="7">
        <f t="shared" si="5"/>
        <v>2</v>
      </c>
      <c r="AC7" s="8" t="s">
        <v>20</v>
      </c>
    </row>
    <row r="8">
      <c r="A8" s="1" t="s">
        <v>19</v>
      </c>
      <c r="B8" s="1">
        <v>4.0</v>
      </c>
      <c r="C8" s="1">
        <v>3.0</v>
      </c>
      <c r="D8" s="1">
        <v>3.0</v>
      </c>
      <c r="E8" s="1">
        <v>3.0</v>
      </c>
      <c r="F8" s="1">
        <v>5.0</v>
      </c>
      <c r="G8" s="1">
        <v>4.0</v>
      </c>
      <c r="H8" s="1">
        <v>2.0</v>
      </c>
      <c r="I8" s="1">
        <v>8.0</v>
      </c>
      <c r="J8" s="1">
        <v>3.0</v>
      </c>
      <c r="K8">
        <f t="shared" si="1"/>
        <v>35</v>
      </c>
      <c r="L8" s="1">
        <v>4.0</v>
      </c>
      <c r="M8" s="1">
        <v>5.0</v>
      </c>
      <c r="N8" s="1">
        <v>3.0</v>
      </c>
      <c r="O8" s="1">
        <v>4.0</v>
      </c>
      <c r="P8" s="1">
        <v>4.0</v>
      </c>
      <c r="Q8" s="1">
        <v>3.0</v>
      </c>
      <c r="R8" s="1">
        <v>5.0</v>
      </c>
      <c r="S8" s="1">
        <v>6.0</v>
      </c>
      <c r="T8" s="1">
        <v>6.0</v>
      </c>
      <c r="U8">
        <f t="shared" si="2"/>
        <v>40</v>
      </c>
      <c r="V8">
        <f t="shared" si="3"/>
        <v>75</v>
      </c>
      <c r="W8" s="1">
        <v>4.0</v>
      </c>
      <c r="X8">
        <f t="shared" si="4"/>
        <v>71</v>
      </c>
      <c r="Y8" s="1">
        <v>1.0</v>
      </c>
      <c r="Z8" s="6"/>
      <c r="AB8" s="7">
        <f t="shared" si="5"/>
        <v>1</v>
      </c>
      <c r="AC8" s="1" t="s">
        <v>19</v>
      </c>
    </row>
    <row r="9">
      <c r="X9">
        <f t="shared" si="4"/>
        <v>0</v>
      </c>
      <c r="Z9" s="6"/>
      <c r="AB9" s="7">
        <f t="shared" si="5"/>
        <v>0</v>
      </c>
    </row>
    <row r="10">
      <c r="X10">
        <f t="shared" si="4"/>
        <v>0</v>
      </c>
      <c r="Z10" s="6"/>
      <c r="AB10" s="7">
        <f t="shared" si="5"/>
        <v>0</v>
      </c>
    </row>
    <row r="11">
      <c r="Z11" s="6"/>
      <c r="AB11" s="7"/>
    </row>
    <row r="12">
      <c r="Z12" s="7"/>
      <c r="AA12" s="12"/>
      <c r="AB12" s="11"/>
      <c r="AC12" s="12"/>
    </row>
    <row r="13">
      <c r="Z13" s="7"/>
    </row>
    <row r="14">
      <c r="X14" s="1"/>
      <c r="Z14" s="7"/>
    </row>
    <row r="15">
      <c r="Z15" s="7"/>
    </row>
    <row r="16">
      <c r="Z16" s="7"/>
    </row>
    <row r="17">
      <c r="A17" s="1" t="s">
        <v>14</v>
      </c>
      <c r="B17" s="13">
        <f t="shared" ref="B17:J17" si="6">AVERAGE(B3:B15)</f>
        <v>3.833333333</v>
      </c>
      <c r="C17" s="13">
        <f t="shared" si="6"/>
        <v>3.333333333</v>
      </c>
      <c r="D17" s="13">
        <f t="shared" si="6"/>
        <v>3.333333333</v>
      </c>
      <c r="E17" s="13">
        <f t="shared" si="6"/>
        <v>3</v>
      </c>
      <c r="F17" s="13">
        <f t="shared" si="6"/>
        <v>4.166666667</v>
      </c>
      <c r="G17" s="13">
        <f t="shared" si="6"/>
        <v>3.333333333</v>
      </c>
      <c r="H17" s="13">
        <f t="shared" si="6"/>
        <v>2.5</v>
      </c>
      <c r="I17" s="13">
        <f t="shared" si="6"/>
        <v>5.666666667</v>
      </c>
      <c r="J17" s="13">
        <f t="shared" si="6"/>
        <v>3.833333333</v>
      </c>
      <c r="K17" s="13">
        <f>AVERAGE(K3:K10)</f>
        <v>33</v>
      </c>
      <c r="L17" s="13">
        <f t="shared" ref="L17:T17" si="7">AVERAGE(L3:L15)</f>
        <v>4.666666667</v>
      </c>
      <c r="M17" s="13">
        <f t="shared" si="7"/>
        <v>5.833333333</v>
      </c>
      <c r="N17" s="13">
        <f t="shared" si="7"/>
        <v>3.333333333</v>
      </c>
      <c r="O17" s="13">
        <f t="shared" si="7"/>
        <v>4.666666667</v>
      </c>
      <c r="P17" s="13">
        <f t="shared" si="7"/>
        <v>4.5</v>
      </c>
      <c r="Q17" s="13">
        <f t="shared" si="7"/>
        <v>4</v>
      </c>
      <c r="R17" s="13">
        <f t="shared" si="7"/>
        <v>5</v>
      </c>
      <c r="S17" s="13">
        <f t="shared" si="7"/>
        <v>5.666666667</v>
      </c>
      <c r="T17" s="13">
        <f t="shared" si="7"/>
        <v>4.5</v>
      </c>
      <c r="U17" s="13">
        <f t="shared" ref="U17:V17" si="8">AVERAGE(U3:U10)</f>
        <v>42.16666667</v>
      </c>
      <c r="V17" s="13">
        <f t="shared" si="8"/>
        <v>75.16666667</v>
      </c>
      <c r="X17" s="6"/>
      <c r="Z17" s="7"/>
    </row>
    <row r="18">
      <c r="A18" s="1" t="s">
        <v>21</v>
      </c>
      <c r="B18" s="13">
        <f t="shared" ref="B18:V18" si="9">B17-B2</f>
        <v>0.8333333333</v>
      </c>
      <c r="C18" s="13">
        <f t="shared" si="9"/>
        <v>0.3333333333</v>
      </c>
      <c r="D18" s="13">
        <f t="shared" si="9"/>
        <v>0.3333333333</v>
      </c>
      <c r="E18" s="13">
        <f t="shared" si="9"/>
        <v>0</v>
      </c>
      <c r="F18" s="13">
        <f t="shared" si="9"/>
        <v>0.1666666667</v>
      </c>
      <c r="G18" s="13">
        <f t="shared" si="9"/>
        <v>0.3333333333</v>
      </c>
      <c r="H18" s="13">
        <f t="shared" si="9"/>
        <v>-0.5</v>
      </c>
      <c r="I18" s="13">
        <f t="shared" si="9"/>
        <v>1.666666667</v>
      </c>
      <c r="J18" s="13">
        <f t="shared" si="9"/>
        <v>-0.1666666667</v>
      </c>
      <c r="K18" s="13">
        <f t="shared" si="9"/>
        <v>3</v>
      </c>
      <c r="L18" s="13">
        <f t="shared" si="9"/>
        <v>0.6666666667</v>
      </c>
      <c r="M18" s="13">
        <f t="shared" si="9"/>
        <v>0.8333333333</v>
      </c>
      <c r="N18" s="13">
        <f t="shared" si="9"/>
        <v>0.3333333333</v>
      </c>
      <c r="O18" s="13">
        <f t="shared" si="9"/>
        <v>1.666666667</v>
      </c>
      <c r="P18" s="13">
        <f t="shared" si="9"/>
        <v>0.5</v>
      </c>
      <c r="Q18" s="13">
        <f t="shared" si="9"/>
        <v>0</v>
      </c>
      <c r="R18" s="13">
        <f t="shared" si="9"/>
        <v>1</v>
      </c>
      <c r="S18" s="13">
        <f t="shared" si="9"/>
        <v>0.6666666667</v>
      </c>
      <c r="T18" s="13">
        <f t="shared" si="9"/>
        <v>0.5</v>
      </c>
      <c r="U18" s="13">
        <f t="shared" si="9"/>
        <v>6.166666667</v>
      </c>
      <c r="V18" s="13">
        <f t="shared" si="9"/>
        <v>9.166666667</v>
      </c>
      <c r="Z18" s="7"/>
    </row>
    <row r="19">
      <c r="A19" s="1"/>
      <c r="B19" s="1"/>
      <c r="W19" s="16" t="s">
        <v>3</v>
      </c>
      <c r="X19" s="16" t="s">
        <v>26</v>
      </c>
      <c r="Y19" s="3" t="s">
        <v>23</v>
      </c>
      <c r="Z19" s="7"/>
      <c r="AA19" s="7"/>
    </row>
    <row r="20">
      <c r="A20" s="1"/>
      <c r="T20" s="17"/>
      <c r="V20" s="1" t="s">
        <v>11</v>
      </c>
      <c r="W20">
        <v>79.0</v>
      </c>
      <c r="X20" s="18">
        <v>16.0</v>
      </c>
      <c r="Y20">
        <v>63.0</v>
      </c>
      <c r="Z20" s="7"/>
      <c r="AA20" s="7"/>
    </row>
    <row r="21">
      <c r="A21" s="1"/>
      <c r="T21" s="17"/>
      <c r="V21" s="1" t="s">
        <v>18</v>
      </c>
      <c r="W21">
        <v>74.0</v>
      </c>
      <c r="X21" s="18">
        <v>10.0</v>
      </c>
      <c r="Y21">
        <v>64.0</v>
      </c>
      <c r="Z21" s="7"/>
      <c r="AA21" s="7"/>
    </row>
    <row r="22">
      <c r="A22" s="1"/>
      <c r="N22" s="1"/>
      <c r="O22" s="1"/>
      <c r="P22" s="1"/>
      <c r="Q22" s="1"/>
      <c r="T22" s="17"/>
      <c r="V22" s="8" t="s">
        <v>17</v>
      </c>
      <c r="W22">
        <v>66.0</v>
      </c>
      <c r="X22" s="18">
        <v>0.0</v>
      </c>
      <c r="Y22">
        <v>66.0</v>
      </c>
      <c r="Z22" s="7"/>
      <c r="AA22" s="7"/>
    </row>
    <row r="23">
      <c r="A23" s="1"/>
      <c r="N23" s="1"/>
      <c r="P23" s="18"/>
      <c r="Q23" s="18"/>
      <c r="T23" s="17"/>
      <c r="V23" s="1" t="s">
        <v>12</v>
      </c>
      <c r="W23" s="20">
        <v>81.0</v>
      </c>
      <c r="X23" s="18">
        <v>14.0</v>
      </c>
      <c r="Y23">
        <v>67.0</v>
      </c>
      <c r="Z23" s="7"/>
      <c r="AA23" s="7"/>
    </row>
    <row r="24">
      <c r="A24" s="1"/>
      <c r="N24" s="1"/>
      <c r="P24" s="18"/>
      <c r="Q24" s="18"/>
      <c r="T24" s="17"/>
      <c r="V24" s="8" t="s">
        <v>20</v>
      </c>
      <c r="W24">
        <v>76.0</v>
      </c>
      <c r="X24" s="18">
        <v>6.0</v>
      </c>
      <c r="Y24">
        <v>70.0</v>
      </c>
      <c r="Z24" s="7"/>
      <c r="AA24" s="7"/>
    </row>
    <row r="25">
      <c r="A25" s="1"/>
      <c r="N25" s="1"/>
      <c r="P25" s="18"/>
      <c r="Q25" s="18"/>
      <c r="T25" s="17"/>
      <c r="V25" s="1" t="s">
        <v>19</v>
      </c>
      <c r="W25">
        <v>75.0</v>
      </c>
      <c r="X25" s="6">
        <v>4.0</v>
      </c>
      <c r="Y25">
        <v>71.0</v>
      </c>
      <c r="Z25" s="7"/>
    </row>
    <row r="26">
      <c r="A26" s="1"/>
      <c r="N26" s="1"/>
      <c r="P26" s="18"/>
      <c r="Q26" s="18"/>
      <c r="T26" s="17"/>
      <c r="X26" s="7"/>
      <c r="Z26" s="7"/>
    </row>
    <row r="27">
      <c r="A27" s="1"/>
      <c r="N27" s="1"/>
      <c r="P27" s="18"/>
      <c r="Q27" s="18"/>
      <c r="T27" s="17"/>
      <c r="X27" s="7"/>
      <c r="Z27" s="7"/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  <col customWidth="1" min="28" max="28" width="10.29"/>
    <col customWidth="1" min="29" max="29" width="9.29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20</v>
      </c>
      <c r="B3" s="1">
        <v>3.0</v>
      </c>
      <c r="C3" s="1">
        <v>4.0</v>
      </c>
      <c r="D3" s="1">
        <v>2.0</v>
      </c>
      <c r="E3" s="1">
        <v>3.0</v>
      </c>
      <c r="F3" s="1">
        <v>3.0</v>
      </c>
      <c r="G3" s="1">
        <v>3.0</v>
      </c>
      <c r="H3" s="1">
        <v>3.0</v>
      </c>
      <c r="I3" s="1">
        <v>4.0</v>
      </c>
      <c r="J3" s="1">
        <v>4.0</v>
      </c>
      <c r="K3">
        <f t="shared" si="1"/>
        <v>29</v>
      </c>
      <c r="L3" s="1">
        <v>4.0</v>
      </c>
      <c r="M3" s="1">
        <v>6.0</v>
      </c>
      <c r="N3" s="1">
        <v>3.0</v>
      </c>
      <c r="O3" s="1">
        <v>3.0</v>
      </c>
      <c r="P3" s="1">
        <v>4.0</v>
      </c>
      <c r="Q3" s="1">
        <v>4.0</v>
      </c>
      <c r="R3" s="1">
        <v>4.0</v>
      </c>
      <c r="S3" s="1">
        <v>6.0</v>
      </c>
      <c r="T3" s="1">
        <v>3.0</v>
      </c>
      <c r="U3">
        <f t="shared" si="2"/>
        <v>37</v>
      </c>
      <c r="V3">
        <f t="shared" si="3"/>
        <v>66</v>
      </c>
      <c r="W3" s="1">
        <v>8.0</v>
      </c>
      <c r="X3">
        <f t="shared" ref="X3:X8" si="4">V3-W3</f>
        <v>58</v>
      </c>
      <c r="Y3" s="1">
        <v>1.0</v>
      </c>
      <c r="Z3" s="6">
        <v>5.0</v>
      </c>
      <c r="AA3" s="1">
        <v>2.0</v>
      </c>
      <c r="AB3" s="7">
        <f t="shared" ref="AB3:AB8" si="5">sum(Y3:AA3)</f>
        <v>8</v>
      </c>
      <c r="AC3" s="1" t="s">
        <v>20</v>
      </c>
    </row>
    <row r="4">
      <c r="A4" s="1" t="s">
        <v>11</v>
      </c>
      <c r="B4" s="1">
        <v>5.0</v>
      </c>
      <c r="C4" s="1">
        <v>4.0</v>
      </c>
      <c r="D4" s="1">
        <v>4.0</v>
      </c>
      <c r="E4" s="1">
        <v>4.0</v>
      </c>
      <c r="F4" s="1">
        <v>5.0</v>
      </c>
      <c r="G4" s="1">
        <v>5.0</v>
      </c>
      <c r="H4" s="1">
        <v>3.0</v>
      </c>
      <c r="I4" s="1">
        <v>4.0</v>
      </c>
      <c r="J4" s="1">
        <v>5.0</v>
      </c>
      <c r="K4">
        <f t="shared" si="1"/>
        <v>39</v>
      </c>
      <c r="L4" s="1">
        <v>4.0</v>
      </c>
      <c r="M4" s="1">
        <v>7.0</v>
      </c>
      <c r="N4" s="1">
        <v>3.0</v>
      </c>
      <c r="O4" s="1">
        <v>4.0</v>
      </c>
      <c r="P4" s="1">
        <v>6.0</v>
      </c>
      <c r="Q4" s="1">
        <v>4.0</v>
      </c>
      <c r="R4" s="1">
        <v>6.0</v>
      </c>
      <c r="S4" s="1">
        <v>6.0</v>
      </c>
      <c r="T4" s="1">
        <v>4.0</v>
      </c>
      <c r="U4">
        <f t="shared" si="2"/>
        <v>44</v>
      </c>
      <c r="V4">
        <f t="shared" si="3"/>
        <v>83</v>
      </c>
      <c r="W4" s="1">
        <v>16.0</v>
      </c>
      <c r="X4">
        <f t="shared" si="4"/>
        <v>67</v>
      </c>
      <c r="Y4" s="1">
        <v>1.0</v>
      </c>
      <c r="Z4" s="6">
        <v>4.0</v>
      </c>
      <c r="AB4" s="7">
        <f t="shared" si="5"/>
        <v>5</v>
      </c>
      <c r="AC4" s="1" t="s">
        <v>11</v>
      </c>
    </row>
    <row r="5">
      <c r="A5" s="1" t="s">
        <v>24</v>
      </c>
      <c r="B5" s="1">
        <v>3.0</v>
      </c>
      <c r="C5" s="1">
        <v>3.0</v>
      </c>
      <c r="D5" s="1">
        <v>3.0</v>
      </c>
      <c r="E5" s="1">
        <v>5.0</v>
      </c>
      <c r="F5" s="1">
        <v>6.0</v>
      </c>
      <c r="G5" s="1">
        <v>4.0</v>
      </c>
      <c r="H5" s="1">
        <v>3.0</v>
      </c>
      <c r="I5" s="1">
        <v>5.0</v>
      </c>
      <c r="J5" s="1">
        <v>5.0</v>
      </c>
      <c r="K5">
        <f t="shared" si="1"/>
        <v>37</v>
      </c>
      <c r="L5" s="1">
        <v>5.0</v>
      </c>
      <c r="M5" s="1">
        <v>7.0</v>
      </c>
      <c r="N5" s="1">
        <v>4.0</v>
      </c>
      <c r="O5" s="1">
        <v>4.0</v>
      </c>
      <c r="P5" s="1">
        <v>4.0</v>
      </c>
      <c r="Q5" s="1">
        <v>5.0</v>
      </c>
      <c r="R5" s="1">
        <v>6.0</v>
      </c>
      <c r="S5" s="1">
        <v>7.0</v>
      </c>
      <c r="T5" s="1">
        <v>5.0</v>
      </c>
      <c r="U5">
        <f t="shared" si="2"/>
        <v>47</v>
      </c>
      <c r="V5">
        <f t="shared" si="3"/>
        <v>84</v>
      </c>
      <c r="W5" s="1">
        <v>13.0</v>
      </c>
      <c r="X5">
        <f t="shared" si="4"/>
        <v>71</v>
      </c>
      <c r="Y5" s="1">
        <v>1.0</v>
      </c>
      <c r="Z5" s="6">
        <v>3.0</v>
      </c>
      <c r="AB5" s="7">
        <f t="shared" si="5"/>
        <v>4</v>
      </c>
      <c r="AC5" s="1" t="s">
        <v>24</v>
      </c>
    </row>
    <row r="6">
      <c r="A6" s="1" t="s">
        <v>19</v>
      </c>
      <c r="B6" s="1">
        <v>4.0</v>
      </c>
      <c r="C6" s="1">
        <v>4.0</v>
      </c>
      <c r="D6" s="1">
        <v>4.0</v>
      </c>
      <c r="E6" s="1">
        <v>3.0</v>
      </c>
      <c r="F6" s="1">
        <v>6.0</v>
      </c>
      <c r="G6" s="1">
        <v>4.0</v>
      </c>
      <c r="H6" s="1">
        <v>3.0</v>
      </c>
      <c r="I6" s="1">
        <v>4.0</v>
      </c>
      <c r="J6" s="1">
        <v>4.0</v>
      </c>
      <c r="K6">
        <f t="shared" si="1"/>
        <v>36</v>
      </c>
      <c r="L6" s="1">
        <v>4.0</v>
      </c>
      <c r="M6" s="1">
        <v>6.0</v>
      </c>
      <c r="N6" s="1">
        <v>4.0</v>
      </c>
      <c r="O6" s="1">
        <v>3.0</v>
      </c>
      <c r="P6" s="1">
        <v>4.0</v>
      </c>
      <c r="Q6" s="1">
        <v>5.0</v>
      </c>
      <c r="R6" s="1">
        <v>5.0</v>
      </c>
      <c r="S6" s="1">
        <v>5.0</v>
      </c>
      <c r="T6" s="1">
        <v>4.0</v>
      </c>
      <c r="U6">
        <f t="shared" si="2"/>
        <v>40</v>
      </c>
      <c r="V6">
        <f t="shared" si="3"/>
        <v>76</v>
      </c>
      <c r="W6" s="1">
        <v>4.0</v>
      </c>
      <c r="X6">
        <f t="shared" si="4"/>
        <v>72</v>
      </c>
      <c r="Y6" s="1">
        <v>1.0</v>
      </c>
      <c r="Z6" s="6">
        <v>2.0</v>
      </c>
      <c r="AB6" s="7">
        <f t="shared" si="5"/>
        <v>3</v>
      </c>
      <c r="AC6" s="1" t="s">
        <v>19</v>
      </c>
    </row>
    <row r="7">
      <c r="A7" s="1" t="s">
        <v>17</v>
      </c>
      <c r="B7" s="1">
        <v>3.0</v>
      </c>
      <c r="C7" s="1">
        <v>3.0</v>
      </c>
      <c r="D7" s="1">
        <v>3.0</v>
      </c>
      <c r="E7" s="1">
        <v>3.0</v>
      </c>
      <c r="F7" s="1">
        <v>4.0</v>
      </c>
      <c r="G7" s="1">
        <v>2.0</v>
      </c>
      <c r="H7" s="1">
        <v>3.0</v>
      </c>
      <c r="I7" s="1">
        <v>4.0</v>
      </c>
      <c r="J7" s="1">
        <v>4.0</v>
      </c>
      <c r="K7">
        <f t="shared" si="1"/>
        <v>29</v>
      </c>
      <c r="L7" s="1">
        <v>5.0</v>
      </c>
      <c r="M7" s="1">
        <v>7.0</v>
      </c>
      <c r="N7" s="1">
        <v>3.0</v>
      </c>
      <c r="O7" s="1">
        <v>5.0</v>
      </c>
      <c r="P7" s="1">
        <v>3.0</v>
      </c>
      <c r="Q7" s="1">
        <v>5.0</v>
      </c>
      <c r="R7" s="1">
        <v>5.0</v>
      </c>
      <c r="S7" s="1">
        <v>5.0</v>
      </c>
      <c r="T7" s="1">
        <v>3.0</v>
      </c>
      <c r="U7">
        <f t="shared" si="2"/>
        <v>41</v>
      </c>
      <c r="V7">
        <f t="shared" si="3"/>
        <v>70</v>
      </c>
      <c r="W7" s="1">
        <v>-2.0</v>
      </c>
      <c r="X7">
        <f t="shared" si="4"/>
        <v>72</v>
      </c>
      <c r="Y7" s="1">
        <v>1.0</v>
      </c>
      <c r="Z7" s="6">
        <v>2.0</v>
      </c>
      <c r="AB7" s="7">
        <f t="shared" si="5"/>
        <v>3</v>
      </c>
      <c r="AC7" s="1" t="s">
        <v>17</v>
      </c>
    </row>
    <row r="8">
      <c r="A8" s="1" t="s">
        <v>12</v>
      </c>
      <c r="B8" s="1">
        <v>4.0</v>
      </c>
      <c r="C8" s="1">
        <v>3.0</v>
      </c>
      <c r="D8" s="1">
        <v>3.0</v>
      </c>
      <c r="E8" s="1">
        <v>4.0</v>
      </c>
      <c r="F8" s="1">
        <v>5.0</v>
      </c>
      <c r="G8" s="1">
        <v>3.0</v>
      </c>
      <c r="H8" s="1">
        <v>4.0</v>
      </c>
      <c r="I8" s="1">
        <v>5.0</v>
      </c>
      <c r="J8" s="1">
        <v>5.0</v>
      </c>
      <c r="K8">
        <f t="shared" si="1"/>
        <v>36</v>
      </c>
      <c r="L8" s="1">
        <v>5.0</v>
      </c>
      <c r="M8" s="1">
        <v>6.0</v>
      </c>
      <c r="N8" s="1">
        <v>4.0</v>
      </c>
      <c r="O8" s="1">
        <v>5.0</v>
      </c>
      <c r="P8" s="1">
        <v>7.0</v>
      </c>
      <c r="Q8" s="1">
        <v>6.0</v>
      </c>
      <c r="R8" s="1">
        <v>6.0</v>
      </c>
      <c r="S8" s="1">
        <v>8.0</v>
      </c>
      <c r="T8" s="1">
        <v>5.0</v>
      </c>
      <c r="U8">
        <f t="shared" si="2"/>
        <v>52</v>
      </c>
      <c r="V8">
        <f t="shared" si="3"/>
        <v>88</v>
      </c>
      <c r="W8" s="1">
        <v>14.0</v>
      </c>
      <c r="X8">
        <f t="shared" si="4"/>
        <v>74</v>
      </c>
      <c r="Y8" s="1">
        <v>1.0</v>
      </c>
      <c r="Z8" s="6"/>
      <c r="AB8" s="7">
        <f t="shared" si="5"/>
        <v>1</v>
      </c>
      <c r="AC8" s="1" t="s">
        <v>12</v>
      </c>
    </row>
    <row r="9">
      <c r="A9" s="8"/>
      <c r="K9">
        <f t="shared" si="1"/>
        <v>0</v>
      </c>
      <c r="U9">
        <f t="shared" si="2"/>
        <v>0</v>
      </c>
      <c r="V9">
        <f t="shared" si="3"/>
        <v>0</v>
      </c>
      <c r="Z9" s="6"/>
      <c r="AB9" s="7"/>
      <c r="AC9" s="8"/>
    </row>
    <row r="10">
      <c r="K10">
        <f t="shared" si="1"/>
        <v>0</v>
      </c>
      <c r="U10">
        <f t="shared" si="2"/>
        <v>0</v>
      </c>
      <c r="V10">
        <f t="shared" si="3"/>
        <v>0</v>
      </c>
      <c r="Z10" s="6"/>
      <c r="AB10" s="7"/>
    </row>
    <row r="11">
      <c r="K11">
        <f t="shared" si="1"/>
        <v>0</v>
      </c>
      <c r="U11">
        <f t="shared" si="2"/>
        <v>0</v>
      </c>
      <c r="V11">
        <f t="shared" si="3"/>
        <v>0</v>
      </c>
      <c r="Z11" s="6"/>
      <c r="AB11" s="7"/>
    </row>
    <row r="12">
      <c r="K12" s="1">
        <f t="shared" si="1"/>
        <v>0</v>
      </c>
      <c r="U12">
        <f t="shared" si="2"/>
        <v>0</v>
      </c>
      <c r="V12">
        <f t="shared" si="3"/>
        <v>0</v>
      </c>
      <c r="Z12" s="11"/>
      <c r="AA12" s="12"/>
      <c r="AB12" s="11"/>
      <c r="AC12" s="12"/>
    </row>
    <row r="13">
      <c r="K13">
        <f t="shared" si="1"/>
        <v>0</v>
      </c>
      <c r="U13">
        <f t="shared" si="2"/>
        <v>0</v>
      </c>
      <c r="V13">
        <f t="shared" si="3"/>
        <v>0</v>
      </c>
    </row>
    <row r="14">
      <c r="K14">
        <f t="shared" si="1"/>
        <v>0</v>
      </c>
      <c r="U14">
        <f t="shared" si="2"/>
        <v>0</v>
      </c>
      <c r="V14">
        <f t="shared" si="3"/>
        <v>0</v>
      </c>
      <c r="X14" s="1"/>
      <c r="Y14" s="1"/>
    </row>
    <row r="15">
      <c r="K15">
        <f t="shared" si="1"/>
        <v>0</v>
      </c>
      <c r="U15">
        <f t="shared" si="2"/>
        <v>0</v>
      </c>
      <c r="V15">
        <f t="shared" si="3"/>
        <v>0</v>
      </c>
    </row>
    <row r="17">
      <c r="A17" s="1" t="s">
        <v>14</v>
      </c>
      <c r="B17" s="13">
        <f t="shared" ref="B17:J17" si="6">AVERAGE(B3:B15)</f>
        <v>3.666666667</v>
      </c>
      <c r="C17" s="13">
        <f t="shared" si="6"/>
        <v>3.5</v>
      </c>
      <c r="D17" s="13">
        <f t="shared" si="6"/>
        <v>3.166666667</v>
      </c>
      <c r="E17" s="13">
        <f t="shared" si="6"/>
        <v>3.666666667</v>
      </c>
      <c r="F17" s="13">
        <f t="shared" si="6"/>
        <v>4.833333333</v>
      </c>
      <c r="G17" s="13">
        <f t="shared" si="6"/>
        <v>3.5</v>
      </c>
      <c r="H17" s="13">
        <f t="shared" si="6"/>
        <v>3.166666667</v>
      </c>
      <c r="I17" s="13">
        <f t="shared" si="6"/>
        <v>4.333333333</v>
      </c>
      <c r="J17" s="13">
        <f t="shared" si="6"/>
        <v>4.5</v>
      </c>
      <c r="K17" s="13">
        <f>AVERAGE(K3:K10)</f>
        <v>25.75</v>
      </c>
      <c r="L17" s="13">
        <f t="shared" ref="L17:T17" si="7">AVERAGE(L3:L15)</f>
        <v>4.5</v>
      </c>
      <c r="M17" s="13">
        <f t="shared" si="7"/>
        <v>6.5</v>
      </c>
      <c r="N17" s="13">
        <f t="shared" si="7"/>
        <v>3.5</v>
      </c>
      <c r="O17" s="13">
        <f t="shared" si="7"/>
        <v>4</v>
      </c>
      <c r="P17" s="13">
        <f t="shared" si="7"/>
        <v>4.666666667</v>
      </c>
      <c r="Q17" s="13">
        <f t="shared" si="7"/>
        <v>4.833333333</v>
      </c>
      <c r="R17" s="13">
        <f t="shared" si="7"/>
        <v>5.333333333</v>
      </c>
      <c r="S17" s="13">
        <f t="shared" si="7"/>
        <v>6.166666667</v>
      </c>
      <c r="T17" s="13">
        <f t="shared" si="7"/>
        <v>4</v>
      </c>
      <c r="U17" s="13">
        <f t="shared" ref="U17:V17" si="8">AVERAGE(U3:U10)</f>
        <v>32.625</v>
      </c>
      <c r="V17" s="13">
        <f t="shared" si="8"/>
        <v>58.375</v>
      </c>
      <c r="X17" s="6" t="s">
        <v>0</v>
      </c>
      <c r="Y17" s="1" t="s">
        <v>31</v>
      </c>
      <c r="Z17" s="1" t="s">
        <v>26</v>
      </c>
      <c r="AA17" s="1" t="s">
        <v>23</v>
      </c>
    </row>
    <row r="18">
      <c r="A18" s="1" t="s">
        <v>21</v>
      </c>
      <c r="B18" s="13">
        <f t="shared" ref="B18:V18" si="9">B17-B2</f>
        <v>0.6666666667</v>
      </c>
      <c r="C18" s="13">
        <f t="shared" si="9"/>
        <v>0.5</v>
      </c>
      <c r="D18" s="13">
        <f t="shared" si="9"/>
        <v>0.1666666667</v>
      </c>
      <c r="E18" s="13">
        <f t="shared" si="9"/>
        <v>0.6666666667</v>
      </c>
      <c r="F18" s="13">
        <f t="shared" si="9"/>
        <v>0.8333333333</v>
      </c>
      <c r="G18" s="13">
        <f t="shared" si="9"/>
        <v>0.5</v>
      </c>
      <c r="H18" s="13">
        <f t="shared" si="9"/>
        <v>0.1666666667</v>
      </c>
      <c r="I18" s="13">
        <f t="shared" si="9"/>
        <v>0.3333333333</v>
      </c>
      <c r="J18" s="13">
        <f t="shared" si="9"/>
        <v>0.5</v>
      </c>
      <c r="K18" s="13">
        <f t="shared" si="9"/>
        <v>-4.25</v>
      </c>
      <c r="L18" s="13">
        <f t="shared" si="9"/>
        <v>0.5</v>
      </c>
      <c r="M18" s="13">
        <f t="shared" si="9"/>
        <v>1.5</v>
      </c>
      <c r="N18" s="13">
        <f t="shared" si="9"/>
        <v>0.5</v>
      </c>
      <c r="O18" s="13">
        <f t="shared" si="9"/>
        <v>1</v>
      </c>
      <c r="P18" s="13">
        <f t="shared" si="9"/>
        <v>0.6666666667</v>
      </c>
      <c r="Q18" s="13">
        <f t="shared" si="9"/>
        <v>0.8333333333</v>
      </c>
      <c r="R18" s="13">
        <f t="shared" si="9"/>
        <v>1.333333333</v>
      </c>
      <c r="S18" s="13">
        <f t="shared" si="9"/>
        <v>1.166666667</v>
      </c>
      <c r="T18" s="13">
        <f t="shared" si="9"/>
        <v>0</v>
      </c>
      <c r="U18" s="13">
        <f t="shared" si="9"/>
        <v>-3.375</v>
      </c>
      <c r="V18" s="13">
        <f t="shared" si="9"/>
        <v>-7.625</v>
      </c>
      <c r="X18" s="1" t="s">
        <v>20</v>
      </c>
      <c r="Y18">
        <v>66.0</v>
      </c>
      <c r="Z18" s="18">
        <v>8.0</v>
      </c>
      <c r="AA18">
        <v>58.0</v>
      </c>
    </row>
    <row r="19">
      <c r="A19" s="1"/>
      <c r="B19" s="1"/>
      <c r="X19" s="1" t="s">
        <v>11</v>
      </c>
      <c r="Y19">
        <v>83.0</v>
      </c>
      <c r="Z19" s="18">
        <v>16.0</v>
      </c>
      <c r="AA19" s="7">
        <v>67.0</v>
      </c>
    </row>
    <row r="20">
      <c r="A20" s="1"/>
      <c r="T20" s="17"/>
      <c r="X20" s="1" t="s">
        <v>24</v>
      </c>
      <c r="Y20">
        <v>84.0</v>
      </c>
      <c r="Z20" s="18">
        <v>13.0</v>
      </c>
      <c r="AA20" s="7">
        <v>71.0</v>
      </c>
    </row>
    <row r="21">
      <c r="A21" s="1"/>
      <c r="T21" s="17"/>
      <c r="X21" s="1" t="s">
        <v>19</v>
      </c>
      <c r="Y21">
        <v>76.0</v>
      </c>
      <c r="Z21" s="18">
        <v>4.0</v>
      </c>
      <c r="AA21" s="7">
        <v>72.0</v>
      </c>
    </row>
    <row r="22">
      <c r="A22" s="1"/>
      <c r="N22" s="1"/>
      <c r="O22" s="1"/>
      <c r="P22" s="1"/>
      <c r="Q22" s="1"/>
      <c r="T22" s="17"/>
      <c r="X22" s="1" t="s">
        <v>17</v>
      </c>
      <c r="Y22">
        <v>70.0</v>
      </c>
      <c r="Z22" s="18">
        <v>-2.0</v>
      </c>
      <c r="AA22" s="7">
        <v>72.0</v>
      </c>
    </row>
    <row r="23">
      <c r="A23" s="1"/>
      <c r="N23" s="1"/>
      <c r="P23" s="18"/>
      <c r="Q23" s="18"/>
      <c r="T23" s="17"/>
      <c r="X23" s="1" t="s">
        <v>12</v>
      </c>
      <c r="Y23">
        <v>88.0</v>
      </c>
      <c r="Z23" s="18">
        <v>14.0</v>
      </c>
      <c r="AA23" s="7">
        <v>74.0</v>
      </c>
    </row>
    <row r="24">
      <c r="A24" s="1"/>
      <c r="N24" s="1"/>
      <c r="P24" s="18"/>
      <c r="Q24" s="18"/>
      <c r="T24" s="17"/>
      <c r="AA24" s="7"/>
    </row>
    <row r="25">
      <c r="A25" s="1"/>
      <c r="N25" s="1"/>
      <c r="P25" s="18"/>
      <c r="Q25" s="18"/>
      <c r="T25" s="17"/>
      <c r="X25" s="7"/>
      <c r="Z25" s="7"/>
    </row>
    <row r="26">
      <c r="A26" s="1"/>
      <c r="N26" s="1"/>
      <c r="P26" s="18"/>
      <c r="Q26" s="18"/>
      <c r="T26" s="17"/>
      <c r="X26" s="7"/>
      <c r="Z26" s="7"/>
    </row>
    <row r="27">
      <c r="A27" s="1"/>
      <c r="N27" s="1"/>
      <c r="P27" s="18"/>
      <c r="Q27" s="18"/>
      <c r="T27" s="17"/>
      <c r="X27" s="7"/>
      <c r="Z27" s="7"/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6" max="16" width="7.43"/>
    <col customWidth="1" min="17" max="17" width="8.0"/>
    <col customWidth="1" min="19" max="19" width="10.57"/>
  </cols>
  <sheetData>
    <row r="1">
      <c r="A1" s="21" t="s">
        <v>33</v>
      </c>
      <c r="B1" s="21">
        <v>1.0</v>
      </c>
      <c r="C1" s="21">
        <v>2.0</v>
      </c>
      <c r="D1" s="21">
        <v>3.0</v>
      </c>
      <c r="E1" s="21">
        <v>4.0</v>
      </c>
      <c r="F1" s="21">
        <v>5.0</v>
      </c>
      <c r="G1" s="21">
        <v>6.0</v>
      </c>
      <c r="H1" s="21">
        <v>7.0</v>
      </c>
      <c r="I1" s="21">
        <v>8.0</v>
      </c>
      <c r="J1" s="21">
        <v>9.0</v>
      </c>
      <c r="K1" s="21">
        <v>10.0</v>
      </c>
      <c r="L1" s="21">
        <v>11.0</v>
      </c>
      <c r="M1" s="21" t="s">
        <v>3</v>
      </c>
    </row>
    <row r="2">
      <c r="A2" s="21" t="s">
        <v>11</v>
      </c>
      <c r="B2" s="21">
        <v>2.0</v>
      </c>
      <c r="C2" s="21">
        <v>5.0</v>
      </c>
      <c r="D2" s="21">
        <v>7.0</v>
      </c>
      <c r="E2" s="21"/>
      <c r="F2" s="21">
        <v>2.0</v>
      </c>
      <c r="G2" s="21">
        <v>12.0</v>
      </c>
      <c r="H2" s="21">
        <v>4.0</v>
      </c>
      <c r="I2" s="21">
        <v>13.0</v>
      </c>
      <c r="J2" s="21">
        <v>2.0</v>
      </c>
      <c r="K2" s="21">
        <v>3.0</v>
      </c>
      <c r="L2" s="21">
        <v>32.0</v>
      </c>
      <c r="M2" s="22">
        <f t="shared" ref="M2:M18" si="1">sum(B2:L2)</f>
        <v>82</v>
      </c>
      <c r="N2" s="21" t="s">
        <v>11</v>
      </c>
      <c r="O2" s="22">
        <v>82.0</v>
      </c>
      <c r="R2" s="23"/>
    </row>
    <row r="3">
      <c r="A3" s="21" t="s">
        <v>17</v>
      </c>
      <c r="B3" s="21">
        <v>1.0</v>
      </c>
      <c r="C3" s="21">
        <v>3.0</v>
      </c>
      <c r="D3" s="21">
        <v>2.0</v>
      </c>
      <c r="E3" s="21"/>
      <c r="F3" s="21">
        <v>11.0</v>
      </c>
      <c r="G3" s="21">
        <v>4.0</v>
      </c>
      <c r="H3" s="21">
        <v>4.0</v>
      </c>
      <c r="I3" s="21">
        <v>13.0</v>
      </c>
      <c r="J3" s="21">
        <v>12.0</v>
      </c>
      <c r="K3" s="21">
        <v>4.0</v>
      </c>
      <c r="L3" s="21">
        <v>8.0</v>
      </c>
      <c r="M3" s="22">
        <f t="shared" si="1"/>
        <v>62</v>
      </c>
      <c r="N3" s="21" t="s">
        <v>17</v>
      </c>
      <c r="O3" s="22">
        <v>62.0</v>
      </c>
      <c r="R3" s="23"/>
    </row>
    <row r="4">
      <c r="A4" s="21" t="s">
        <v>19</v>
      </c>
      <c r="B4" s="21">
        <v>5.0</v>
      </c>
      <c r="C4" s="21">
        <v>3.0</v>
      </c>
      <c r="D4" s="21">
        <v>3.0</v>
      </c>
      <c r="E4" s="21"/>
      <c r="F4" s="21">
        <v>4.0</v>
      </c>
      <c r="G4" s="21">
        <v>1.0</v>
      </c>
      <c r="H4" s="21">
        <v>13.0</v>
      </c>
      <c r="I4" s="21">
        <v>1.0</v>
      </c>
      <c r="J4" s="21">
        <v>2.0</v>
      </c>
      <c r="K4" s="21">
        <v>15.0</v>
      </c>
      <c r="L4" s="21">
        <v>4.0</v>
      </c>
      <c r="M4" s="22">
        <f t="shared" si="1"/>
        <v>51</v>
      </c>
      <c r="N4" s="21" t="s">
        <v>19</v>
      </c>
      <c r="O4" s="22">
        <v>51.0</v>
      </c>
      <c r="R4" s="23"/>
    </row>
    <row r="5">
      <c r="A5" s="21" t="s">
        <v>20</v>
      </c>
      <c r="B5" s="21">
        <v>3.0</v>
      </c>
      <c r="C5" s="21">
        <v>8.0</v>
      </c>
      <c r="D5" s="21">
        <v>7.0</v>
      </c>
      <c r="E5" s="21"/>
      <c r="F5" s="21">
        <v>5.0</v>
      </c>
      <c r="G5" s="21">
        <v>2.0</v>
      </c>
      <c r="H5" s="21">
        <v>5.0</v>
      </c>
      <c r="I5" s="21">
        <v>2.0</v>
      </c>
      <c r="J5" s="21">
        <v>3.0</v>
      </c>
      <c r="K5" s="21">
        <v>5.0</v>
      </c>
      <c r="L5" s="21">
        <v>2.0</v>
      </c>
      <c r="M5" s="22">
        <f t="shared" si="1"/>
        <v>42</v>
      </c>
      <c r="N5" s="21" t="s">
        <v>20</v>
      </c>
      <c r="O5" s="22">
        <v>42.0</v>
      </c>
      <c r="R5" s="23"/>
    </row>
    <row r="6">
      <c r="A6" s="21" t="s">
        <v>12</v>
      </c>
      <c r="B6" s="21">
        <v>5.0</v>
      </c>
      <c r="C6" s="21">
        <v>1.0</v>
      </c>
      <c r="D6" s="21">
        <v>7.0</v>
      </c>
      <c r="E6" s="21"/>
      <c r="F6" s="21">
        <v>1.0</v>
      </c>
      <c r="G6" s="21">
        <v>3.0</v>
      </c>
      <c r="H6" s="21">
        <v>2.0</v>
      </c>
      <c r="I6" s="21"/>
      <c r="J6" s="21"/>
      <c r="K6" s="21">
        <v>3.0</v>
      </c>
      <c r="L6" s="21">
        <v>10.0</v>
      </c>
      <c r="M6" s="22">
        <f t="shared" si="1"/>
        <v>32</v>
      </c>
      <c r="N6" s="21" t="s">
        <v>12</v>
      </c>
      <c r="O6" s="22">
        <v>32.0</v>
      </c>
      <c r="R6" s="23"/>
    </row>
    <row r="7">
      <c r="A7" s="21" t="s">
        <v>18</v>
      </c>
      <c r="B7" s="21"/>
      <c r="C7" s="21"/>
      <c r="D7" s="21">
        <v>11.0</v>
      </c>
      <c r="E7" s="21"/>
      <c r="F7" s="21">
        <v>4.0</v>
      </c>
      <c r="G7" s="21">
        <v>5.0</v>
      </c>
      <c r="H7" s="21">
        <v>1.0</v>
      </c>
      <c r="I7" s="21">
        <v>3.0</v>
      </c>
      <c r="J7" s="21"/>
      <c r="K7" s="21">
        <v>1.0</v>
      </c>
      <c r="L7" s="21">
        <v>6.0</v>
      </c>
      <c r="M7" s="22">
        <f t="shared" si="1"/>
        <v>31</v>
      </c>
      <c r="N7" s="21" t="s">
        <v>18</v>
      </c>
      <c r="O7" s="22">
        <v>31.0</v>
      </c>
      <c r="R7" s="23"/>
    </row>
    <row r="8">
      <c r="A8" s="21" t="s">
        <v>24</v>
      </c>
      <c r="B8" s="21"/>
      <c r="C8" s="21">
        <v>4.0</v>
      </c>
      <c r="D8" s="21">
        <v>4.0</v>
      </c>
      <c r="E8" s="21"/>
      <c r="F8" s="21"/>
      <c r="G8" s="21"/>
      <c r="H8" s="22"/>
      <c r="I8" s="21"/>
      <c r="J8" s="21"/>
      <c r="K8" s="22"/>
      <c r="L8" s="22"/>
      <c r="M8" s="22">
        <f t="shared" si="1"/>
        <v>8</v>
      </c>
      <c r="N8" s="21" t="s">
        <v>24</v>
      </c>
      <c r="O8" s="22">
        <v>8.0</v>
      </c>
      <c r="R8" s="23"/>
    </row>
    <row r="9">
      <c r="A9" s="21" t="s">
        <v>29</v>
      </c>
      <c r="B9" s="21">
        <v>7.0</v>
      </c>
      <c r="C9" s="21"/>
      <c r="D9" s="21"/>
      <c r="E9" s="21"/>
      <c r="F9" s="21"/>
      <c r="G9" s="21"/>
      <c r="H9" s="22"/>
      <c r="I9" s="22"/>
      <c r="J9" s="22"/>
      <c r="K9" s="22"/>
      <c r="L9" s="22"/>
      <c r="M9" s="22">
        <f t="shared" si="1"/>
        <v>7</v>
      </c>
      <c r="N9" s="21" t="s">
        <v>29</v>
      </c>
      <c r="O9" s="22">
        <v>7.0</v>
      </c>
      <c r="R9" s="23"/>
    </row>
    <row r="10">
      <c r="A10" s="21" t="s">
        <v>30</v>
      </c>
      <c r="B10" s="22"/>
      <c r="C10" s="21"/>
      <c r="D10" s="21">
        <v>1.0</v>
      </c>
      <c r="E10" s="22"/>
      <c r="F10" s="22"/>
      <c r="G10" s="22"/>
      <c r="H10" s="21"/>
      <c r="I10" s="21"/>
      <c r="J10" s="21"/>
      <c r="K10" s="21"/>
      <c r="L10" s="22"/>
      <c r="M10" s="22">
        <f t="shared" si="1"/>
        <v>1</v>
      </c>
      <c r="N10" s="21" t="s">
        <v>30</v>
      </c>
      <c r="O10" s="22">
        <v>1.0</v>
      </c>
      <c r="R10" s="23"/>
    </row>
    <row r="11">
      <c r="A11" s="21" t="s">
        <v>25</v>
      </c>
      <c r="B11" s="21"/>
      <c r="C11" s="21"/>
      <c r="D11" s="24"/>
      <c r="E11" s="21"/>
      <c r="F11" s="21"/>
      <c r="G11" s="21"/>
      <c r="H11" s="22"/>
      <c r="I11" s="21"/>
      <c r="J11" s="21"/>
      <c r="K11" s="22"/>
      <c r="L11" s="22"/>
      <c r="M11" s="22">
        <f t="shared" si="1"/>
        <v>0</v>
      </c>
      <c r="N11" s="21"/>
      <c r="R11" s="23"/>
    </row>
    <row r="12">
      <c r="A12" s="21" t="s">
        <v>28</v>
      </c>
      <c r="B12" s="21"/>
      <c r="C12" s="21"/>
      <c r="D12" s="24"/>
      <c r="E12" s="21"/>
      <c r="F12" s="21"/>
      <c r="G12" s="21"/>
      <c r="H12" s="22"/>
      <c r="I12" s="22"/>
      <c r="J12" s="22"/>
      <c r="K12" s="22"/>
      <c r="L12" s="22"/>
      <c r="M12" s="22">
        <f t="shared" si="1"/>
        <v>0</v>
      </c>
      <c r="N12" s="21"/>
      <c r="R12" s="21"/>
    </row>
    <row r="13">
      <c r="A13" s="21" t="s">
        <v>27</v>
      </c>
      <c r="B13" s="21"/>
      <c r="C13" s="21"/>
      <c r="D13" s="21"/>
      <c r="E13" s="21"/>
      <c r="F13" s="21"/>
      <c r="G13" s="21"/>
      <c r="H13" s="22"/>
      <c r="I13" s="22"/>
      <c r="J13" s="22"/>
      <c r="K13" s="22"/>
      <c r="L13" s="22"/>
      <c r="M13" s="22">
        <f t="shared" si="1"/>
        <v>0</v>
      </c>
      <c r="N13" s="21"/>
      <c r="R13" s="21"/>
    </row>
    <row r="14">
      <c r="A14" s="21" t="s">
        <v>32</v>
      </c>
      <c r="B14" s="22"/>
      <c r="C14" s="21"/>
      <c r="D14" s="22"/>
      <c r="E14" s="22"/>
      <c r="F14" s="22"/>
      <c r="G14" s="22"/>
      <c r="H14" s="21"/>
      <c r="I14" s="21"/>
      <c r="J14" s="22"/>
      <c r="K14" s="22"/>
      <c r="L14" s="22"/>
      <c r="M14" s="22">
        <f t="shared" si="1"/>
        <v>0</v>
      </c>
      <c r="N14" s="21"/>
      <c r="R14" s="21"/>
    </row>
    <row r="15">
      <c r="A15" s="21" t="s">
        <v>39</v>
      </c>
      <c r="B15" s="21"/>
      <c r="C15" s="21"/>
      <c r="D15" s="21"/>
      <c r="E15" s="21"/>
      <c r="F15" s="21"/>
      <c r="G15" s="21"/>
      <c r="H15" s="22"/>
      <c r="I15" s="22"/>
      <c r="J15" s="22"/>
      <c r="K15" s="22"/>
      <c r="L15" s="22"/>
      <c r="M15" s="22">
        <f t="shared" si="1"/>
        <v>0</v>
      </c>
      <c r="N15" s="21"/>
      <c r="R15" s="21"/>
    </row>
    <row r="16">
      <c r="A16" s="21" t="s">
        <v>40</v>
      </c>
      <c r="B16" s="22"/>
      <c r="C16" s="22"/>
      <c r="D16" s="22"/>
      <c r="E16" s="22"/>
      <c r="F16" s="22"/>
      <c r="G16" s="22"/>
      <c r="H16" s="22"/>
      <c r="I16" s="21"/>
      <c r="J16" s="22"/>
      <c r="K16" s="22"/>
      <c r="L16" s="22"/>
      <c r="M16" s="22">
        <f t="shared" si="1"/>
        <v>0</v>
      </c>
      <c r="N16" s="21"/>
      <c r="R16" s="21"/>
    </row>
    <row r="17">
      <c r="A17" s="21" t="s">
        <v>41</v>
      </c>
      <c r="B17" s="22"/>
      <c r="C17" s="22"/>
      <c r="D17" s="22"/>
      <c r="E17" s="22"/>
      <c r="F17" s="22"/>
      <c r="G17" s="22"/>
      <c r="H17" s="22"/>
      <c r="I17" s="22"/>
      <c r="J17" s="21"/>
      <c r="K17" s="22"/>
      <c r="L17" s="22"/>
      <c r="M17" s="22">
        <f t="shared" si="1"/>
        <v>0</v>
      </c>
      <c r="N17" s="21"/>
    </row>
    <row r="18">
      <c r="A18" s="21" t="s">
        <v>15</v>
      </c>
      <c r="B18" s="22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>
        <f t="shared" si="1"/>
        <v>0</v>
      </c>
      <c r="N18" s="21"/>
    </row>
    <row r="19">
      <c r="F19" s="10"/>
    </row>
    <row r="20">
      <c r="D20" s="7"/>
      <c r="F20" s="1"/>
      <c r="I20" s="1"/>
      <c r="K20" s="1"/>
      <c r="M20" s="1"/>
    </row>
    <row r="21">
      <c r="D21" s="7"/>
      <c r="E21" s="8"/>
      <c r="F21" s="1"/>
      <c r="H21" s="21"/>
      <c r="I21" s="22"/>
      <c r="M21" s="1"/>
    </row>
    <row r="22">
      <c r="D22" s="7"/>
      <c r="E22" s="8"/>
      <c r="F22" s="1"/>
      <c r="G22" s="8"/>
      <c r="H22" s="21"/>
      <c r="I22" s="22"/>
      <c r="M22" s="1"/>
    </row>
    <row r="23">
      <c r="D23" s="7"/>
      <c r="F23" s="1"/>
      <c r="H23" s="21"/>
      <c r="I23" s="22"/>
      <c r="M23" s="1"/>
      <c r="P23" s="7"/>
    </row>
    <row r="24">
      <c r="D24" s="7"/>
      <c r="F24" s="1"/>
      <c r="H24" s="21"/>
      <c r="I24" s="22"/>
      <c r="M24" s="1"/>
    </row>
    <row r="25">
      <c r="D25" s="7"/>
      <c r="E25" s="8"/>
      <c r="F25" s="1"/>
      <c r="G25" s="8"/>
      <c r="H25" s="21"/>
      <c r="I25" s="22"/>
      <c r="M25" s="1"/>
    </row>
    <row r="26">
      <c r="F26" s="1"/>
      <c r="H26" s="21"/>
      <c r="I26" s="22"/>
      <c r="M26" s="1"/>
    </row>
    <row r="27">
      <c r="F27" s="1"/>
      <c r="H27" s="21"/>
      <c r="I27" s="22"/>
      <c r="K27" s="1"/>
      <c r="M27" s="1"/>
    </row>
    <row r="28">
      <c r="F28" s="1"/>
      <c r="H28" s="21"/>
      <c r="I28" s="22"/>
      <c r="K28" s="1"/>
      <c r="M28" s="1"/>
    </row>
    <row r="29">
      <c r="H29" s="21"/>
      <c r="I29" s="22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10" width="5.29"/>
    <col customWidth="1" min="11" max="11" width="8.0"/>
    <col customWidth="1" min="12" max="20" width="5.0"/>
    <col customWidth="1" min="21" max="22" width="8.0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26</v>
      </c>
      <c r="X1" s="1" t="s">
        <v>23</v>
      </c>
      <c r="Y1" s="1" t="s">
        <v>35</v>
      </c>
      <c r="Z1" s="1" t="s">
        <v>36</v>
      </c>
      <c r="AA1" s="1" t="s">
        <v>37</v>
      </c>
      <c r="AB1" s="1" t="s">
        <v>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1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1" si="2">sum(L2:T2)</f>
        <v>36</v>
      </c>
      <c r="V2" s="4">
        <f t="shared" ref="V2:V11" si="3">K2+U2</f>
        <v>66</v>
      </c>
      <c r="Y2" s="1" t="s">
        <v>38</v>
      </c>
    </row>
    <row r="3">
      <c r="A3" s="1" t="s">
        <v>19</v>
      </c>
      <c r="B3" s="1">
        <v>3.0</v>
      </c>
      <c r="C3" s="1">
        <v>3.0</v>
      </c>
      <c r="D3" s="1">
        <v>3.0</v>
      </c>
      <c r="E3" s="1">
        <v>3.0</v>
      </c>
      <c r="F3" s="1">
        <v>4.0</v>
      </c>
      <c r="G3" s="1">
        <v>3.0</v>
      </c>
      <c r="H3" s="1">
        <v>4.0</v>
      </c>
      <c r="I3" s="1">
        <v>4.0</v>
      </c>
      <c r="J3" s="1">
        <v>3.0</v>
      </c>
      <c r="K3">
        <f t="shared" si="1"/>
        <v>30</v>
      </c>
      <c r="L3" s="1">
        <v>5.0</v>
      </c>
      <c r="M3" s="1">
        <v>3.0</v>
      </c>
      <c r="N3" s="1">
        <v>4.0</v>
      </c>
      <c r="O3" s="1">
        <v>4.0</v>
      </c>
      <c r="P3" s="1">
        <v>3.0</v>
      </c>
      <c r="Q3" s="1">
        <v>4.0</v>
      </c>
      <c r="R3" s="1">
        <v>3.0</v>
      </c>
      <c r="S3" s="1">
        <v>5.0</v>
      </c>
      <c r="T3" s="1">
        <v>4.0</v>
      </c>
      <c r="U3">
        <f t="shared" si="2"/>
        <v>35</v>
      </c>
      <c r="V3">
        <f t="shared" si="3"/>
        <v>65</v>
      </c>
      <c r="W3" s="1">
        <v>5.0</v>
      </c>
      <c r="X3">
        <f t="shared" ref="X3:X11" si="4">V3-W3</f>
        <v>60</v>
      </c>
      <c r="Y3" s="1">
        <v>1.0</v>
      </c>
      <c r="Z3" s="1">
        <v>8.0</v>
      </c>
      <c r="AA3" s="1">
        <v>1.0</v>
      </c>
      <c r="AB3" s="1">
        <f t="shared" ref="AB3:AB11" si="5">sum(Y3:AA3)</f>
        <v>10</v>
      </c>
    </row>
    <row r="4">
      <c r="A4" s="1" t="s">
        <v>20</v>
      </c>
      <c r="B4" s="1">
        <v>4.0</v>
      </c>
      <c r="C4" s="1">
        <v>2.0</v>
      </c>
      <c r="D4" s="1">
        <v>5.0</v>
      </c>
      <c r="E4" s="1">
        <v>3.0</v>
      </c>
      <c r="F4" s="1">
        <v>4.0</v>
      </c>
      <c r="G4" s="1">
        <v>3.0</v>
      </c>
      <c r="H4" s="1">
        <v>3.0</v>
      </c>
      <c r="I4" s="1">
        <v>4.0</v>
      </c>
      <c r="J4" s="1">
        <v>4.0</v>
      </c>
      <c r="K4">
        <f t="shared" si="1"/>
        <v>32</v>
      </c>
      <c r="L4" s="1">
        <v>4.0</v>
      </c>
      <c r="M4" s="1">
        <v>5.0</v>
      </c>
      <c r="N4" s="1">
        <v>3.0</v>
      </c>
      <c r="O4" s="1">
        <v>3.0</v>
      </c>
      <c r="P4" s="1">
        <v>4.0</v>
      </c>
      <c r="Q4" s="1">
        <v>4.0</v>
      </c>
      <c r="R4" s="1">
        <v>5.0</v>
      </c>
      <c r="S4" s="1">
        <v>4.0</v>
      </c>
      <c r="T4" s="1">
        <v>5.0</v>
      </c>
      <c r="U4">
        <f t="shared" si="2"/>
        <v>37</v>
      </c>
      <c r="V4">
        <f t="shared" si="3"/>
        <v>69</v>
      </c>
      <c r="W4" s="1">
        <v>7.0</v>
      </c>
      <c r="X4">
        <f t="shared" si="4"/>
        <v>62</v>
      </c>
      <c r="Y4" s="1">
        <v>1.0</v>
      </c>
      <c r="Z4" s="1">
        <v>7.0</v>
      </c>
      <c r="AA4" s="1"/>
      <c r="AB4" s="1">
        <f t="shared" si="5"/>
        <v>8</v>
      </c>
    </row>
    <row r="5">
      <c r="A5" s="1" t="s">
        <v>17</v>
      </c>
      <c r="B5" s="1">
        <v>3.0</v>
      </c>
      <c r="C5" s="1">
        <v>2.0</v>
      </c>
      <c r="D5" s="1">
        <v>3.0</v>
      </c>
      <c r="E5" s="1">
        <v>2.0</v>
      </c>
      <c r="F5" s="1">
        <v>4.0</v>
      </c>
      <c r="G5" s="1">
        <v>2.0</v>
      </c>
      <c r="H5" s="1">
        <v>3.0</v>
      </c>
      <c r="I5" s="1">
        <v>4.0</v>
      </c>
      <c r="J5" s="1">
        <v>4.0</v>
      </c>
      <c r="K5">
        <f t="shared" si="1"/>
        <v>27</v>
      </c>
      <c r="L5" s="1">
        <v>3.0</v>
      </c>
      <c r="M5" s="1">
        <v>4.0</v>
      </c>
      <c r="N5" s="1">
        <v>3.0</v>
      </c>
      <c r="O5" s="1">
        <v>4.0</v>
      </c>
      <c r="P5" s="1">
        <v>4.0</v>
      </c>
      <c r="Q5" s="1">
        <v>3.0</v>
      </c>
      <c r="R5" s="1">
        <v>4.0</v>
      </c>
      <c r="S5" s="1">
        <v>6.0</v>
      </c>
      <c r="T5" s="1">
        <v>4.0</v>
      </c>
      <c r="U5">
        <f t="shared" si="2"/>
        <v>35</v>
      </c>
      <c r="V5">
        <f t="shared" si="3"/>
        <v>62</v>
      </c>
      <c r="W5" s="1">
        <v>-3.0</v>
      </c>
      <c r="X5">
        <f t="shared" si="4"/>
        <v>65</v>
      </c>
      <c r="Y5" s="1">
        <v>1.0</v>
      </c>
      <c r="Z5" s="1">
        <v>6.0</v>
      </c>
      <c r="AA5" s="1"/>
      <c r="AB5" s="1">
        <f t="shared" si="5"/>
        <v>7</v>
      </c>
    </row>
    <row r="6">
      <c r="A6" s="1" t="s">
        <v>28</v>
      </c>
      <c r="B6" s="1">
        <v>2.0</v>
      </c>
      <c r="C6" s="1">
        <v>2.0</v>
      </c>
      <c r="D6" s="1">
        <v>2.0</v>
      </c>
      <c r="E6" s="1">
        <v>4.0</v>
      </c>
      <c r="F6" s="1">
        <v>4.0</v>
      </c>
      <c r="G6" s="1">
        <v>3.0</v>
      </c>
      <c r="H6" s="1">
        <v>2.0</v>
      </c>
      <c r="I6" s="1">
        <v>6.0</v>
      </c>
      <c r="J6" s="1">
        <v>3.0</v>
      </c>
      <c r="K6">
        <f t="shared" si="1"/>
        <v>28</v>
      </c>
      <c r="L6" s="1">
        <v>5.0</v>
      </c>
      <c r="M6" s="1">
        <v>5.0</v>
      </c>
      <c r="N6" s="1">
        <v>3.0</v>
      </c>
      <c r="O6" s="1">
        <v>5.0</v>
      </c>
      <c r="P6" s="1">
        <v>3.0</v>
      </c>
      <c r="Q6" s="1">
        <v>3.0</v>
      </c>
      <c r="R6" s="1">
        <v>4.0</v>
      </c>
      <c r="S6" s="1">
        <v>6.0</v>
      </c>
      <c r="T6" s="1">
        <v>5.0</v>
      </c>
      <c r="U6">
        <f t="shared" si="2"/>
        <v>39</v>
      </c>
      <c r="V6">
        <f t="shared" si="3"/>
        <v>67</v>
      </c>
      <c r="W6" s="1">
        <v>2.0</v>
      </c>
      <c r="X6">
        <f t="shared" si="4"/>
        <v>65</v>
      </c>
      <c r="Y6" s="1">
        <v>1.0</v>
      </c>
      <c r="Z6" s="1">
        <v>6.0</v>
      </c>
      <c r="AA6" s="1"/>
      <c r="AB6" s="1">
        <f t="shared" si="5"/>
        <v>7</v>
      </c>
    </row>
    <row r="7">
      <c r="A7" s="1" t="s">
        <v>25</v>
      </c>
      <c r="B7" s="1">
        <v>3.0</v>
      </c>
      <c r="C7" s="1">
        <v>3.0</v>
      </c>
      <c r="D7" s="1">
        <v>3.0</v>
      </c>
      <c r="E7" s="1">
        <v>2.0</v>
      </c>
      <c r="F7" s="1">
        <v>4.0</v>
      </c>
      <c r="G7" s="1">
        <v>3.0</v>
      </c>
      <c r="H7" s="1">
        <v>2.0</v>
      </c>
      <c r="I7" s="1">
        <v>3.0</v>
      </c>
      <c r="J7" s="1">
        <v>4.0</v>
      </c>
      <c r="K7" s="1">
        <f t="shared" si="1"/>
        <v>27</v>
      </c>
      <c r="L7" s="1">
        <v>5.0</v>
      </c>
      <c r="M7" s="1">
        <v>6.0</v>
      </c>
      <c r="N7" s="1">
        <v>3.0</v>
      </c>
      <c r="O7" s="1">
        <v>4.0</v>
      </c>
      <c r="P7" s="1">
        <v>3.0</v>
      </c>
      <c r="Q7" s="1">
        <v>3.0</v>
      </c>
      <c r="R7" s="1">
        <v>4.0</v>
      </c>
      <c r="S7" s="1">
        <v>5.0</v>
      </c>
      <c r="T7" s="1">
        <v>4.0</v>
      </c>
      <c r="U7">
        <f t="shared" si="2"/>
        <v>37</v>
      </c>
      <c r="V7">
        <f t="shared" si="3"/>
        <v>64</v>
      </c>
      <c r="W7" s="1">
        <v>-2.0</v>
      </c>
      <c r="X7">
        <f t="shared" si="4"/>
        <v>66</v>
      </c>
      <c r="Y7" s="1">
        <v>1.0</v>
      </c>
      <c r="Z7" s="1">
        <v>4.0</v>
      </c>
      <c r="AA7" s="1"/>
      <c r="AB7" s="1">
        <f t="shared" si="5"/>
        <v>5</v>
      </c>
    </row>
    <row r="8">
      <c r="A8" s="1" t="s">
        <v>18</v>
      </c>
      <c r="B8" s="1">
        <v>4.0</v>
      </c>
      <c r="C8" s="1">
        <v>4.0</v>
      </c>
      <c r="D8" s="1">
        <v>3.0</v>
      </c>
      <c r="E8" s="1">
        <v>4.0</v>
      </c>
      <c r="F8" s="1">
        <v>5.0</v>
      </c>
      <c r="G8" s="1">
        <v>3.0</v>
      </c>
      <c r="H8" s="1">
        <v>6.0</v>
      </c>
      <c r="I8" s="1">
        <v>5.0</v>
      </c>
      <c r="J8" s="1">
        <v>4.0</v>
      </c>
      <c r="K8">
        <f t="shared" si="1"/>
        <v>38</v>
      </c>
      <c r="L8" s="1">
        <v>4.0</v>
      </c>
      <c r="M8" s="1">
        <v>6.0</v>
      </c>
      <c r="N8" s="1">
        <v>3.0</v>
      </c>
      <c r="O8" s="1">
        <v>5.0</v>
      </c>
      <c r="P8" s="1">
        <v>5.0</v>
      </c>
      <c r="Q8" s="1">
        <v>5.0</v>
      </c>
      <c r="R8" s="1">
        <v>3.0</v>
      </c>
      <c r="S8" s="1">
        <v>7.0</v>
      </c>
      <c r="T8" s="1">
        <v>4.0</v>
      </c>
      <c r="U8">
        <f t="shared" si="2"/>
        <v>42</v>
      </c>
      <c r="V8">
        <f t="shared" si="3"/>
        <v>80</v>
      </c>
      <c r="W8" s="1">
        <v>12.0</v>
      </c>
      <c r="X8">
        <f t="shared" si="4"/>
        <v>68</v>
      </c>
      <c r="Y8" s="1">
        <v>1.0</v>
      </c>
      <c r="Z8" s="1">
        <v>3.0</v>
      </c>
      <c r="AA8" s="1"/>
      <c r="AB8" s="1">
        <f t="shared" si="5"/>
        <v>4</v>
      </c>
    </row>
    <row r="9">
      <c r="A9" s="1" t="s">
        <v>24</v>
      </c>
      <c r="B9" s="1">
        <v>6.0</v>
      </c>
      <c r="C9" s="1">
        <v>4.0</v>
      </c>
      <c r="D9" s="1">
        <v>3.0</v>
      </c>
      <c r="E9" s="1">
        <v>5.0</v>
      </c>
      <c r="F9" s="1">
        <v>4.0</v>
      </c>
      <c r="G9" s="1">
        <v>4.0</v>
      </c>
      <c r="H9" s="1">
        <v>3.0</v>
      </c>
      <c r="I9" s="1">
        <v>7.0</v>
      </c>
      <c r="J9" s="1">
        <v>4.0</v>
      </c>
      <c r="K9">
        <f t="shared" si="1"/>
        <v>40</v>
      </c>
      <c r="L9" s="1">
        <v>6.0</v>
      </c>
      <c r="M9" s="1">
        <v>5.0</v>
      </c>
      <c r="N9" s="1">
        <v>2.0</v>
      </c>
      <c r="O9" s="1">
        <v>4.0</v>
      </c>
      <c r="P9" s="1">
        <v>6.0</v>
      </c>
      <c r="Q9" s="1">
        <v>5.0</v>
      </c>
      <c r="R9" s="1">
        <v>5.0</v>
      </c>
      <c r="S9" s="1">
        <v>6.0</v>
      </c>
      <c r="T9" s="1">
        <v>3.0</v>
      </c>
      <c r="U9">
        <f t="shared" si="2"/>
        <v>42</v>
      </c>
      <c r="V9">
        <f t="shared" si="3"/>
        <v>82</v>
      </c>
      <c r="W9" s="1">
        <v>13.0</v>
      </c>
      <c r="X9">
        <f t="shared" si="4"/>
        <v>69</v>
      </c>
      <c r="Y9" s="1">
        <v>1.0</v>
      </c>
      <c r="Z9" s="1">
        <v>2.0</v>
      </c>
      <c r="AA9" s="1"/>
      <c r="AB9" s="1">
        <f t="shared" si="5"/>
        <v>3</v>
      </c>
    </row>
    <row r="10">
      <c r="A10" s="1" t="s">
        <v>11</v>
      </c>
      <c r="B10" s="1">
        <v>4.0</v>
      </c>
      <c r="C10" s="1">
        <v>4.0</v>
      </c>
      <c r="D10" s="1">
        <v>4.0</v>
      </c>
      <c r="E10" s="1">
        <v>3.0</v>
      </c>
      <c r="F10" s="1">
        <v>4.0</v>
      </c>
      <c r="G10" s="1">
        <v>3.0</v>
      </c>
      <c r="H10" s="1">
        <v>4.0</v>
      </c>
      <c r="I10" s="1">
        <v>5.0</v>
      </c>
      <c r="J10" s="1">
        <v>5.0</v>
      </c>
      <c r="K10">
        <f t="shared" si="1"/>
        <v>36</v>
      </c>
      <c r="L10" s="1">
        <v>5.0</v>
      </c>
      <c r="M10" s="1">
        <v>8.0</v>
      </c>
      <c r="N10" s="1">
        <v>3.0</v>
      </c>
      <c r="O10" s="1">
        <v>5.0</v>
      </c>
      <c r="P10" s="1">
        <v>5.0</v>
      </c>
      <c r="Q10" s="1">
        <v>6.0</v>
      </c>
      <c r="R10" s="1">
        <v>5.0</v>
      </c>
      <c r="S10" s="1">
        <v>6.0</v>
      </c>
      <c r="T10" s="1">
        <v>5.0</v>
      </c>
      <c r="U10">
        <f t="shared" si="2"/>
        <v>48</v>
      </c>
      <c r="V10">
        <f t="shared" si="3"/>
        <v>84</v>
      </c>
      <c r="W10" s="1">
        <v>15.0</v>
      </c>
      <c r="X10">
        <f t="shared" si="4"/>
        <v>69</v>
      </c>
      <c r="Y10" s="1">
        <v>1.0</v>
      </c>
      <c r="Z10" s="1">
        <v>2.0</v>
      </c>
      <c r="AA10" s="1"/>
      <c r="AB10" s="1">
        <f t="shared" si="5"/>
        <v>3</v>
      </c>
    </row>
    <row r="11">
      <c r="A11" s="1" t="s">
        <v>12</v>
      </c>
      <c r="B11" s="1">
        <v>4.0</v>
      </c>
      <c r="C11" s="1">
        <v>4.0</v>
      </c>
      <c r="D11" s="1">
        <v>3.0</v>
      </c>
      <c r="E11" s="1">
        <v>4.0</v>
      </c>
      <c r="F11" s="1">
        <v>4.0</v>
      </c>
      <c r="G11" s="1">
        <v>4.0</v>
      </c>
      <c r="H11" s="1">
        <v>5.0</v>
      </c>
      <c r="I11" s="1">
        <v>5.0</v>
      </c>
      <c r="J11" s="1">
        <v>5.0</v>
      </c>
      <c r="K11">
        <f t="shared" si="1"/>
        <v>38</v>
      </c>
      <c r="L11" s="1">
        <v>6.0</v>
      </c>
      <c r="M11" s="1">
        <v>6.0</v>
      </c>
      <c r="N11" s="1">
        <v>3.0</v>
      </c>
      <c r="O11" s="1">
        <v>4.0</v>
      </c>
      <c r="P11" s="1">
        <v>6.0</v>
      </c>
      <c r="Q11" s="1">
        <v>5.0</v>
      </c>
      <c r="R11" s="1">
        <v>5.0</v>
      </c>
      <c r="S11" s="1">
        <v>6.0</v>
      </c>
      <c r="T11" s="1">
        <v>5.0</v>
      </c>
      <c r="U11">
        <f t="shared" si="2"/>
        <v>46</v>
      </c>
      <c r="V11">
        <f t="shared" si="3"/>
        <v>84</v>
      </c>
      <c r="W11" s="1">
        <v>14.0</v>
      </c>
      <c r="X11">
        <f t="shared" si="4"/>
        <v>70</v>
      </c>
      <c r="Y11" s="1">
        <v>1.0</v>
      </c>
      <c r="AB11" s="1">
        <f t="shared" si="5"/>
        <v>1</v>
      </c>
    </row>
    <row r="13">
      <c r="A13" s="1" t="s">
        <v>14</v>
      </c>
      <c r="B13">
        <f t="shared" ref="B13:V13" si="6">AVERAGE(B2:B11)</f>
        <v>3.6</v>
      </c>
      <c r="C13">
        <f t="shared" si="6"/>
        <v>3.1</v>
      </c>
      <c r="D13">
        <f t="shared" si="6"/>
        <v>3.2</v>
      </c>
      <c r="E13">
        <f t="shared" si="6"/>
        <v>3.3</v>
      </c>
      <c r="F13">
        <f t="shared" si="6"/>
        <v>4.1</v>
      </c>
      <c r="G13">
        <f t="shared" si="6"/>
        <v>3.1</v>
      </c>
      <c r="H13">
        <f t="shared" si="6"/>
        <v>3.5</v>
      </c>
      <c r="I13">
        <f t="shared" si="6"/>
        <v>4.7</v>
      </c>
      <c r="J13">
        <f t="shared" si="6"/>
        <v>4</v>
      </c>
      <c r="K13">
        <f t="shared" si="6"/>
        <v>32.6</v>
      </c>
      <c r="L13">
        <f t="shared" si="6"/>
        <v>4.7</v>
      </c>
      <c r="M13">
        <f t="shared" si="6"/>
        <v>5.3</v>
      </c>
      <c r="N13">
        <f t="shared" si="6"/>
        <v>3</v>
      </c>
      <c r="O13">
        <f t="shared" si="6"/>
        <v>4.1</v>
      </c>
      <c r="P13">
        <f t="shared" si="6"/>
        <v>4.3</v>
      </c>
      <c r="Q13">
        <f t="shared" si="6"/>
        <v>4.2</v>
      </c>
      <c r="R13">
        <f t="shared" si="6"/>
        <v>4.2</v>
      </c>
      <c r="S13">
        <f t="shared" si="6"/>
        <v>5.6</v>
      </c>
      <c r="T13">
        <f t="shared" si="6"/>
        <v>4.3</v>
      </c>
      <c r="U13">
        <f t="shared" si="6"/>
        <v>39.7</v>
      </c>
      <c r="V13">
        <f t="shared" si="6"/>
        <v>72.3</v>
      </c>
    </row>
    <row r="14">
      <c r="A14" s="1" t="s">
        <v>21</v>
      </c>
      <c r="B14">
        <f t="shared" ref="B14:V14" si="7">B13-B2</f>
        <v>0.6</v>
      </c>
      <c r="C14">
        <f t="shared" si="7"/>
        <v>0.1</v>
      </c>
      <c r="D14">
        <f t="shared" si="7"/>
        <v>0.2</v>
      </c>
      <c r="E14">
        <f t="shared" si="7"/>
        <v>0.3</v>
      </c>
      <c r="F14">
        <f t="shared" si="7"/>
        <v>0.1</v>
      </c>
      <c r="G14">
        <f t="shared" si="7"/>
        <v>0.1</v>
      </c>
      <c r="H14">
        <f t="shared" si="7"/>
        <v>0.5</v>
      </c>
      <c r="I14">
        <f t="shared" si="7"/>
        <v>0.7</v>
      </c>
      <c r="J14">
        <f t="shared" si="7"/>
        <v>0</v>
      </c>
      <c r="K14">
        <f t="shared" si="7"/>
        <v>2.6</v>
      </c>
      <c r="L14">
        <f t="shared" si="7"/>
        <v>0.7</v>
      </c>
      <c r="M14">
        <f t="shared" si="7"/>
        <v>0.3</v>
      </c>
      <c r="N14">
        <f t="shared" si="7"/>
        <v>0</v>
      </c>
      <c r="O14">
        <f t="shared" si="7"/>
        <v>1.1</v>
      </c>
      <c r="P14">
        <f t="shared" si="7"/>
        <v>0.3</v>
      </c>
      <c r="Q14">
        <f t="shared" si="7"/>
        <v>0.2</v>
      </c>
      <c r="R14">
        <f t="shared" si="7"/>
        <v>0.2</v>
      </c>
      <c r="S14">
        <f t="shared" si="7"/>
        <v>0.6</v>
      </c>
      <c r="T14">
        <f t="shared" si="7"/>
        <v>0.3</v>
      </c>
      <c r="U14">
        <f t="shared" si="7"/>
        <v>3.7</v>
      </c>
      <c r="V14">
        <f t="shared" si="7"/>
        <v>6.3</v>
      </c>
      <c r="Z14" s="1" t="s">
        <v>19</v>
      </c>
      <c r="AA14" s="18">
        <v>10.0</v>
      </c>
    </row>
    <row r="15">
      <c r="W15" s="6">
        <v>0.0</v>
      </c>
      <c r="X15" s="18" t="s">
        <v>15</v>
      </c>
      <c r="Z15" s="1" t="s">
        <v>20</v>
      </c>
      <c r="AA15" s="18">
        <v>8.0</v>
      </c>
    </row>
    <row r="16">
      <c r="W16" s="7">
        <v>7.049999999999996</v>
      </c>
      <c r="X16" s="18" t="s">
        <v>20</v>
      </c>
      <c r="Z16" s="1" t="s">
        <v>17</v>
      </c>
      <c r="AA16" s="18">
        <v>7.0</v>
      </c>
    </row>
    <row r="17">
      <c r="W17" s="7">
        <v>12.6</v>
      </c>
      <c r="X17" s="18" t="s">
        <v>24</v>
      </c>
      <c r="Z17" s="1" t="s">
        <v>28</v>
      </c>
      <c r="AA17" s="18">
        <v>7.0</v>
      </c>
    </row>
    <row r="18">
      <c r="W18" s="7">
        <v>-1.6499999999999957</v>
      </c>
      <c r="X18" s="18" t="s">
        <v>25</v>
      </c>
      <c r="Z18" s="1" t="s">
        <v>25</v>
      </c>
      <c r="AA18" s="18">
        <v>5.0</v>
      </c>
    </row>
    <row r="19">
      <c r="W19" s="7">
        <v>-2.849999999999998</v>
      </c>
      <c r="X19" s="18" t="s">
        <v>17</v>
      </c>
      <c r="Z19" s="1" t="s">
        <v>18</v>
      </c>
      <c r="AA19" s="18">
        <v>4.0</v>
      </c>
    </row>
    <row r="20">
      <c r="W20" s="7">
        <v>14.249999999999996</v>
      </c>
      <c r="X20" s="18" t="s">
        <v>12</v>
      </c>
      <c r="Z20" s="1" t="s">
        <v>24</v>
      </c>
      <c r="AA20" s="18">
        <v>3.0</v>
      </c>
    </row>
    <row r="21">
      <c r="W21" s="7">
        <v>16.2</v>
      </c>
      <c r="X21" s="18" t="s">
        <v>29</v>
      </c>
      <c r="Z21" s="1" t="s">
        <v>11</v>
      </c>
      <c r="AA21" s="18">
        <v>3.0</v>
      </c>
    </row>
    <row r="22">
      <c r="W22" s="7">
        <v>45.72</v>
      </c>
      <c r="X22" s="18" t="s">
        <v>30</v>
      </c>
      <c r="Z22" s="1" t="s">
        <v>12</v>
      </c>
      <c r="AA22" s="18">
        <v>1.0</v>
      </c>
    </row>
    <row r="23">
      <c r="W23" s="7">
        <v>15.000000000000005</v>
      </c>
      <c r="X23" s="18" t="s">
        <v>11</v>
      </c>
    </row>
    <row r="24">
      <c r="W24" s="7">
        <v>7.2</v>
      </c>
      <c r="X24" s="18" t="s">
        <v>32</v>
      </c>
    </row>
    <row r="25">
      <c r="W25" s="7">
        <v>2.339999999999995</v>
      </c>
      <c r="X25" s="18" t="s">
        <v>28</v>
      </c>
    </row>
    <row r="26">
      <c r="W26" s="7">
        <v>4.650000000000005</v>
      </c>
      <c r="X26" s="18" t="s">
        <v>19</v>
      </c>
    </row>
    <row r="27">
      <c r="W27" s="7">
        <v>11.700000000000001</v>
      </c>
      <c r="X27" s="18" t="s">
        <v>18</v>
      </c>
    </row>
    <row r="28">
      <c r="W28" s="7">
        <v>0.0</v>
      </c>
      <c r="X28" s="18" t="s">
        <v>27</v>
      </c>
    </row>
    <row r="29">
      <c r="W29" s="7">
        <v>0.0</v>
      </c>
      <c r="X29" s="18" t="s">
        <v>41</v>
      </c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  <col customWidth="1" min="28" max="28" width="10.29"/>
    <col customWidth="1" min="29" max="29" width="9.29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29</v>
      </c>
      <c r="B3" s="1">
        <v>5.0</v>
      </c>
      <c r="C3" s="1">
        <v>4.0</v>
      </c>
      <c r="D3" s="1">
        <v>3.0</v>
      </c>
      <c r="E3" s="1">
        <v>4.0</v>
      </c>
      <c r="F3" s="1">
        <v>5.0</v>
      </c>
      <c r="G3" s="1">
        <v>3.0</v>
      </c>
      <c r="H3" s="1">
        <v>3.0</v>
      </c>
      <c r="I3" s="1">
        <v>5.0</v>
      </c>
      <c r="J3" s="1">
        <v>5.0</v>
      </c>
      <c r="K3">
        <f t="shared" si="1"/>
        <v>37</v>
      </c>
      <c r="L3" s="1">
        <v>5.0</v>
      </c>
      <c r="M3" s="1">
        <v>7.0</v>
      </c>
      <c r="N3" s="1">
        <v>4.0</v>
      </c>
      <c r="O3" s="1">
        <v>3.0</v>
      </c>
      <c r="P3" s="1">
        <v>4.0</v>
      </c>
      <c r="Q3" s="1">
        <v>5.0</v>
      </c>
      <c r="R3" s="1">
        <v>4.0</v>
      </c>
      <c r="S3" s="1">
        <v>6.0</v>
      </c>
      <c r="T3" s="1">
        <v>5.0</v>
      </c>
      <c r="U3">
        <f t="shared" si="2"/>
        <v>43</v>
      </c>
      <c r="V3">
        <f t="shared" si="3"/>
        <v>80</v>
      </c>
      <c r="W3" s="1">
        <v>16.0</v>
      </c>
      <c r="X3">
        <f t="shared" ref="X3:X8" si="4">V3-W3</f>
        <v>64</v>
      </c>
      <c r="Y3" s="1">
        <v>1.0</v>
      </c>
      <c r="Z3" s="6">
        <v>5.0</v>
      </c>
      <c r="AA3" s="1">
        <v>1.0</v>
      </c>
      <c r="AB3" s="7">
        <f t="shared" ref="AB3:AB8" si="5">sum(Y3:AA3)</f>
        <v>7</v>
      </c>
      <c r="AC3" s="1" t="s">
        <v>29</v>
      </c>
    </row>
    <row r="4">
      <c r="A4" s="1" t="s">
        <v>19</v>
      </c>
      <c r="B4" s="1">
        <v>4.0</v>
      </c>
      <c r="C4" s="1">
        <v>3.0</v>
      </c>
      <c r="D4" s="1">
        <v>3.0</v>
      </c>
      <c r="E4" s="1">
        <v>2.0</v>
      </c>
      <c r="F4" s="1">
        <v>4.0</v>
      </c>
      <c r="G4" s="1">
        <v>4.0</v>
      </c>
      <c r="H4" s="1">
        <v>3.0</v>
      </c>
      <c r="I4" s="1">
        <v>3.0</v>
      </c>
      <c r="J4" s="1">
        <v>5.0</v>
      </c>
      <c r="K4">
        <f t="shared" si="1"/>
        <v>31</v>
      </c>
      <c r="L4" s="1">
        <v>8.0</v>
      </c>
      <c r="M4" s="1">
        <v>4.0</v>
      </c>
      <c r="N4" s="1">
        <v>3.0</v>
      </c>
      <c r="O4" s="1">
        <v>4.0</v>
      </c>
      <c r="P4" s="1">
        <v>4.0</v>
      </c>
      <c r="Q4" s="1">
        <v>4.0</v>
      </c>
      <c r="R4" s="1">
        <v>4.0</v>
      </c>
      <c r="S4" s="1">
        <v>5.0</v>
      </c>
      <c r="T4" s="1">
        <v>5.0</v>
      </c>
      <c r="U4">
        <f t="shared" si="2"/>
        <v>41</v>
      </c>
      <c r="V4">
        <f t="shared" si="3"/>
        <v>72</v>
      </c>
      <c r="W4" s="1">
        <v>5.0</v>
      </c>
      <c r="X4">
        <f t="shared" si="4"/>
        <v>67</v>
      </c>
      <c r="Y4" s="1">
        <v>1.0</v>
      </c>
      <c r="Z4" s="6">
        <v>4.0</v>
      </c>
      <c r="AB4" s="7">
        <f t="shared" si="5"/>
        <v>5</v>
      </c>
      <c r="AC4" s="1" t="s">
        <v>19</v>
      </c>
    </row>
    <row r="5">
      <c r="A5" s="1" t="s">
        <v>12</v>
      </c>
      <c r="B5" s="1">
        <v>4.0</v>
      </c>
      <c r="C5" s="1">
        <v>4.0</v>
      </c>
      <c r="D5" s="1">
        <v>3.0</v>
      </c>
      <c r="E5" s="1">
        <v>4.0</v>
      </c>
      <c r="F5" s="1">
        <v>5.0</v>
      </c>
      <c r="G5" s="1">
        <v>4.0</v>
      </c>
      <c r="H5" s="1">
        <v>3.0</v>
      </c>
      <c r="I5" s="1">
        <v>5.0</v>
      </c>
      <c r="J5" s="1">
        <v>5.0</v>
      </c>
      <c r="K5">
        <f t="shared" si="1"/>
        <v>37</v>
      </c>
      <c r="L5" s="1">
        <v>5.0</v>
      </c>
      <c r="M5" s="1">
        <v>6.0</v>
      </c>
      <c r="N5" s="1">
        <v>4.0</v>
      </c>
      <c r="O5" s="1">
        <v>4.0</v>
      </c>
      <c r="P5" s="1">
        <v>5.0</v>
      </c>
      <c r="Q5" s="1">
        <v>4.0</v>
      </c>
      <c r="R5" s="1">
        <v>5.0</v>
      </c>
      <c r="S5" s="1">
        <v>6.0</v>
      </c>
      <c r="T5" s="1">
        <v>5.0</v>
      </c>
      <c r="U5">
        <f t="shared" si="2"/>
        <v>44</v>
      </c>
      <c r="V5">
        <f t="shared" si="3"/>
        <v>81</v>
      </c>
      <c r="W5" s="1">
        <v>14.0</v>
      </c>
      <c r="X5">
        <f t="shared" si="4"/>
        <v>67</v>
      </c>
      <c r="Y5" s="1">
        <v>1.0</v>
      </c>
      <c r="Z5" s="6">
        <v>4.0</v>
      </c>
      <c r="AB5" s="7">
        <f t="shared" si="5"/>
        <v>5</v>
      </c>
      <c r="AC5" s="1" t="s">
        <v>12</v>
      </c>
    </row>
    <row r="6">
      <c r="A6" s="1" t="s">
        <v>20</v>
      </c>
      <c r="B6" s="1">
        <v>4.0</v>
      </c>
      <c r="C6" s="1">
        <v>4.0</v>
      </c>
      <c r="D6" s="1">
        <v>3.0</v>
      </c>
      <c r="E6" s="1">
        <v>3.0</v>
      </c>
      <c r="F6" s="1">
        <v>5.0</v>
      </c>
      <c r="G6" s="1">
        <v>3.0</v>
      </c>
      <c r="H6" s="1">
        <v>3.0</v>
      </c>
      <c r="I6" s="1">
        <v>5.0</v>
      </c>
      <c r="J6" s="1">
        <v>4.0</v>
      </c>
      <c r="K6">
        <f t="shared" si="1"/>
        <v>34</v>
      </c>
      <c r="L6" s="1">
        <v>4.0</v>
      </c>
      <c r="M6" s="1">
        <v>8.0</v>
      </c>
      <c r="N6" s="1">
        <v>4.0</v>
      </c>
      <c r="O6" s="1">
        <v>4.0</v>
      </c>
      <c r="P6" s="1">
        <v>6.0</v>
      </c>
      <c r="Q6" s="1">
        <v>5.0</v>
      </c>
      <c r="R6" s="1">
        <v>4.0</v>
      </c>
      <c r="S6" s="1">
        <v>4.0</v>
      </c>
      <c r="T6" s="1">
        <v>4.0</v>
      </c>
      <c r="U6">
        <f t="shared" si="2"/>
        <v>43</v>
      </c>
      <c r="V6">
        <f t="shared" si="3"/>
        <v>77</v>
      </c>
      <c r="W6" s="1">
        <v>7.0</v>
      </c>
      <c r="X6">
        <f t="shared" si="4"/>
        <v>70</v>
      </c>
      <c r="Y6" s="1">
        <v>1.0</v>
      </c>
      <c r="Z6" s="6">
        <v>2.0</v>
      </c>
      <c r="AB6" s="7">
        <f t="shared" si="5"/>
        <v>3</v>
      </c>
      <c r="AC6" s="1" t="s">
        <v>20</v>
      </c>
    </row>
    <row r="7">
      <c r="A7" s="1" t="s">
        <v>11</v>
      </c>
      <c r="B7" s="1">
        <v>4.0</v>
      </c>
      <c r="C7" s="1">
        <v>4.0</v>
      </c>
      <c r="D7" s="1">
        <v>4.0</v>
      </c>
      <c r="E7" s="1">
        <v>4.0</v>
      </c>
      <c r="F7" s="1">
        <v>6.0</v>
      </c>
      <c r="G7" s="1">
        <v>3.0</v>
      </c>
      <c r="H7" s="1">
        <v>3.0</v>
      </c>
      <c r="I7" s="1">
        <v>5.0</v>
      </c>
      <c r="J7" s="1">
        <v>4.0</v>
      </c>
      <c r="K7">
        <f t="shared" si="1"/>
        <v>37</v>
      </c>
      <c r="L7" s="1">
        <v>5.0</v>
      </c>
      <c r="M7" s="1">
        <v>8.0</v>
      </c>
      <c r="N7" s="1">
        <v>4.0</v>
      </c>
      <c r="O7" s="1">
        <v>4.0</v>
      </c>
      <c r="P7" s="1">
        <v>5.0</v>
      </c>
      <c r="Q7" s="1">
        <v>5.0</v>
      </c>
      <c r="R7" s="1">
        <v>6.0</v>
      </c>
      <c r="S7" s="1">
        <v>7.0</v>
      </c>
      <c r="T7" s="1">
        <v>6.0</v>
      </c>
      <c r="U7">
        <f t="shared" si="2"/>
        <v>50</v>
      </c>
      <c r="V7">
        <f t="shared" si="3"/>
        <v>87</v>
      </c>
      <c r="W7" s="1">
        <v>15.0</v>
      </c>
      <c r="X7">
        <f t="shared" si="4"/>
        <v>72</v>
      </c>
      <c r="Y7" s="1">
        <v>1.0</v>
      </c>
      <c r="Z7" s="6">
        <v>1.0</v>
      </c>
      <c r="AB7" s="7">
        <f t="shared" si="5"/>
        <v>2</v>
      </c>
      <c r="AC7" s="1" t="s">
        <v>11</v>
      </c>
    </row>
    <row r="8">
      <c r="A8" s="1" t="s">
        <v>17</v>
      </c>
      <c r="B8" s="1">
        <v>4.0</v>
      </c>
      <c r="C8" s="1">
        <v>3.0</v>
      </c>
      <c r="D8" s="1">
        <v>4.0</v>
      </c>
      <c r="E8" s="1">
        <v>3.0</v>
      </c>
      <c r="F8" s="1">
        <v>3.0</v>
      </c>
      <c r="G8" s="1">
        <v>3.0</v>
      </c>
      <c r="H8" s="1">
        <v>3.0</v>
      </c>
      <c r="I8" s="1">
        <v>5.0</v>
      </c>
      <c r="J8" s="1">
        <v>4.0</v>
      </c>
      <c r="K8">
        <f t="shared" si="1"/>
        <v>32</v>
      </c>
      <c r="L8" s="1">
        <v>5.0</v>
      </c>
      <c r="M8" s="1">
        <v>5.0</v>
      </c>
      <c r="N8" s="1">
        <v>3.0</v>
      </c>
      <c r="O8" s="1">
        <v>4.0</v>
      </c>
      <c r="P8" s="1">
        <v>4.0</v>
      </c>
      <c r="Q8" s="1">
        <v>4.0</v>
      </c>
      <c r="R8" s="1">
        <v>5.0</v>
      </c>
      <c r="S8" s="1">
        <v>4.0</v>
      </c>
      <c r="T8" s="1">
        <v>4.0</v>
      </c>
      <c r="U8">
        <f t="shared" si="2"/>
        <v>38</v>
      </c>
      <c r="V8">
        <f t="shared" si="3"/>
        <v>70</v>
      </c>
      <c r="W8" s="1">
        <v>-3.0</v>
      </c>
      <c r="X8">
        <f t="shared" si="4"/>
        <v>73</v>
      </c>
      <c r="Y8" s="1">
        <v>1.0</v>
      </c>
      <c r="Z8" s="6"/>
      <c r="AB8" s="7">
        <f t="shared" si="5"/>
        <v>1</v>
      </c>
      <c r="AC8" s="1" t="s">
        <v>17</v>
      </c>
    </row>
    <row r="9">
      <c r="A9" s="8"/>
      <c r="K9">
        <f t="shared" si="1"/>
        <v>0</v>
      </c>
      <c r="U9">
        <f t="shared" si="2"/>
        <v>0</v>
      </c>
      <c r="V9">
        <f t="shared" si="3"/>
        <v>0</v>
      </c>
      <c r="Z9" s="6"/>
      <c r="AB9" s="7"/>
      <c r="AC9" s="8"/>
    </row>
    <row r="10">
      <c r="K10">
        <f t="shared" si="1"/>
        <v>0</v>
      </c>
      <c r="U10">
        <f t="shared" si="2"/>
        <v>0</v>
      </c>
      <c r="V10">
        <f t="shared" si="3"/>
        <v>0</v>
      </c>
      <c r="Z10" s="6"/>
      <c r="AB10" s="7"/>
    </row>
    <row r="11">
      <c r="K11">
        <f t="shared" si="1"/>
        <v>0</v>
      </c>
      <c r="U11">
        <f t="shared" si="2"/>
        <v>0</v>
      </c>
      <c r="V11">
        <f t="shared" si="3"/>
        <v>0</v>
      </c>
      <c r="Z11" s="6"/>
      <c r="AB11" s="7"/>
    </row>
    <row r="12">
      <c r="K12" s="1">
        <f t="shared" si="1"/>
        <v>0</v>
      </c>
      <c r="U12">
        <f t="shared" si="2"/>
        <v>0</v>
      </c>
      <c r="V12">
        <f t="shared" si="3"/>
        <v>0</v>
      </c>
      <c r="Z12" s="11"/>
      <c r="AA12" s="12"/>
      <c r="AB12" s="11"/>
      <c r="AC12" s="12"/>
    </row>
    <row r="13">
      <c r="K13">
        <f t="shared" si="1"/>
        <v>0</v>
      </c>
      <c r="U13">
        <f t="shared" si="2"/>
        <v>0</v>
      </c>
      <c r="V13">
        <f t="shared" si="3"/>
        <v>0</v>
      </c>
    </row>
    <row r="14">
      <c r="K14">
        <f t="shared" si="1"/>
        <v>0</v>
      </c>
      <c r="U14">
        <f t="shared" si="2"/>
        <v>0</v>
      </c>
      <c r="V14">
        <f t="shared" si="3"/>
        <v>0</v>
      </c>
      <c r="X14" s="1"/>
      <c r="Y14" s="1"/>
    </row>
    <row r="15">
      <c r="K15">
        <f t="shared" si="1"/>
        <v>0</v>
      </c>
      <c r="U15">
        <f t="shared" si="2"/>
        <v>0</v>
      </c>
      <c r="V15">
        <f t="shared" si="3"/>
        <v>0</v>
      </c>
    </row>
    <row r="17">
      <c r="A17" s="1" t="s">
        <v>14</v>
      </c>
      <c r="B17" s="13">
        <f t="shared" ref="B17:J17" si="6">AVERAGE(B3:B15)</f>
        <v>4.166666667</v>
      </c>
      <c r="C17" s="13">
        <f t="shared" si="6"/>
        <v>3.666666667</v>
      </c>
      <c r="D17" s="13">
        <f t="shared" si="6"/>
        <v>3.333333333</v>
      </c>
      <c r="E17" s="13">
        <f t="shared" si="6"/>
        <v>3.333333333</v>
      </c>
      <c r="F17" s="13">
        <f t="shared" si="6"/>
        <v>4.666666667</v>
      </c>
      <c r="G17" s="13">
        <f t="shared" si="6"/>
        <v>3.333333333</v>
      </c>
      <c r="H17" s="13">
        <f t="shared" si="6"/>
        <v>3</v>
      </c>
      <c r="I17" s="13">
        <f t="shared" si="6"/>
        <v>4.666666667</v>
      </c>
      <c r="J17" s="13">
        <f t="shared" si="6"/>
        <v>4.5</v>
      </c>
      <c r="K17" s="13">
        <f>AVERAGE(K3:K10)</f>
        <v>26</v>
      </c>
      <c r="L17" s="13">
        <f t="shared" ref="L17:T17" si="7">AVERAGE(L3:L15)</f>
        <v>5.333333333</v>
      </c>
      <c r="M17" s="13">
        <f t="shared" si="7"/>
        <v>6.333333333</v>
      </c>
      <c r="N17" s="13">
        <f t="shared" si="7"/>
        <v>3.666666667</v>
      </c>
      <c r="O17" s="13">
        <f t="shared" si="7"/>
        <v>3.833333333</v>
      </c>
      <c r="P17" s="13">
        <f t="shared" si="7"/>
        <v>4.666666667</v>
      </c>
      <c r="Q17" s="13">
        <f t="shared" si="7"/>
        <v>4.5</v>
      </c>
      <c r="R17" s="13">
        <f t="shared" si="7"/>
        <v>4.666666667</v>
      </c>
      <c r="S17" s="13">
        <f t="shared" si="7"/>
        <v>5.333333333</v>
      </c>
      <c r="T17" s="13">
        <f t="shared" si="7"/>
        <v>4.833333333</v>
      </c>
      <c r="U17" s="13">
        <f t="shared" ref="U17:V17" si="8">AVERAGE(U3:U10)</f>
        <v>32.375</v>
      </c>
      <c r="V17" s="13">
        <f t="shared" si="8"/>
        <v>58.375</v>
      </c>
      <c r="X17" s="7"/>
    </row>
    <row r="18">
      <c r="A18" s="1" t="s">
        <v>21</v>
      </c>
      <c r="B18" s="13">
        <f t="shared" ref="B18:V18" si="9">B17-B2</f>
        <v>1.166666667</v>
      </c>
      <c r="C18" s="13">
        <f t="shared" si="9"/>
        <v>0.6666666667</v>
      </c>
      <c r="D18" s="13">
        <f t="shared" si="9"/>
        <v>0.3333333333</v>
      </c>
      <c r="E18" s="13">
        <f t="shared" si="9"/>
        <v>0.3333333333</v>
      </c>
      <c r="F18" s="13">
        <f t="shared" si="9"/>
        <v>0.6666666667</v>
      </c>
      <c r="G18" s="13">
        <f t="shared" si="9"/>
        <v>0.3333333333</v>
      </c>
      <c r="H18" s="13">
        <f t="shared" si="9"/>
        <v>0</v>
      </c>
      <c r="I18" s="13">
        <f t="shared" si="9"/>
        <v>0.6666666667</v>
      </c>
      <c r="J18" s="13">
        <f t="shared" si="9"/>
        <v>0.5</v>
      </c>
      <c r="K18" s="13">
        <f t="shared" si="9"/>
        <v>-4</v>
      </c>
      <c r="L18" s="13">
        <f t="shared" si="9"/>
        <v>1.333333333</v>
      </c>
      <c r="M18" s="13">
        <f t="shared" si="9"/>
        <v>1.333333333</v>
      </c>
      <c r="N18" s="13">
        <f t="shared" si="9"/>
        <v>0.6666666667</v>
      </c>
      <c r="O18" s="13">
        <f t="shared" si="9"/>
        <v>0.8333333333</v>
      </c>
      <c r="P18" s="13">
        <f t="shared" si="9"/>
        <v>0.6666666667</v>
      </c>
      <c r="Q18" s="13">
        <f t="shared" si="9"/>
        <v>0.5</v>
      </c>
      <c r="R18" s="13">
        <f t="shared" si="9"/>
        <v>0.6666666667</v>
      </c>
      <c r="S18" s="13">
        <f t="shared" si="9"/>
        <v>0.3333333333</v>
      </c>
      <c r="T18" s="13">
        <f t="shared" si="9"/>
        <v>0.8333333333</v>
      </c>
      <c r="U18" s="13">
        <f t="shared" si="9"/>
        <v>-3.625</v>
      </c>
      <c r="V18" s="13">
        <f t="shared" si="9"/>
        <v>-7.625</v>
      </c>
      <c r="X18" s="6"/>
    </row>
    <row r="19">
      <c r="A19" s="1"/>
      <c r="B19" s="1"/>
      <c r="AA19" s="7"/>
    </row>
    <row r="20">
      <c r="A20" s="1"/>
      <c r="T20" s="17"/>
      <c r="W20" s="1" t="s">
        <v>0</v>
      </c>
      <c r="X20" s="1" t="s">
        <v>31</v>
      </c>
      <c r="Y20" s="1" t="s">
        <v>26</v>
      </c>
      <c r="Z20" s="1" t="s">
        <v>23</v>
      </c>
      <c r="AA20" s="7"/>
    </row>
    <row r="21">
      <c r="A21" s="1"/>
      <c r="T21" s="17"/>
      <c r="W21" s="1" t="s">
        <v>29</v>
      </c>
      <c r="X21">
        <v>80.0</v>
      </c>
      <c r="Y21" s="18">
        <v>16.0</v>
      </c>
      <c r="Z21">
        <v>64.0</v>
      </c>
      <c r="AA21" s="7"/>
    </row>
    <row r="22">
      <c r="A22" s="1"/>
      <c r="N22" s="1"/>
      <c r="O22" s="1"/>
      <c r="P22" s="1"/>
      <c r="Q22" s="1"/>
      <c r="T22" s="17"/>
      <c r="W22" s="1" t="s">
        <v>19</v>
      </c>
      <c r="X22">
        <v>72.0</v>
      </c>
      <c r="Y22" s="18">
        <v>5.0</v>
      </c>
      <c r="Z22">
        <v>67.0</v>
      </c>
      <c r="AA22" s="7"/>
    </row>
    <row r="23">
      <c r="A23" s="1"/>
      <c r="N23" s="1"/>
      <c r="P23" s="18"/>
      <c r="Q23" s="18"/>
      <c r="T23" s="17"/>
      <c r="W23" s="1" t="s">
        <v>12</v>
      </c>
      <c r="X23">
        <v>81.0</v>
      </c>
      <c r="Y23" s="18">
        <v>14.0</v>
      </c>
      <c r="Z23">
        <v>67.0</v>
      </c>
      <c r="AA23" s="7"/>
    </row>
    <row r="24">
      <c r="A24" s="1"/>
      <c r="N24" s="1"/>
      <c r="P24" s="18"/>
      <c r="Q24" s="18"/>
      <c r="T24" s="17"/>
      <c r="W24" s="1" t="s">
        <v>20</v>
      </c>
      <c r="X24">
        <v>77.0</v>
      </c>
      <c r="Y24" s="18">
        <v>7.0</v>
      </c>
      <c r="Z24">
        <v>70.0</v>
      </c>
      <c r="AA24" s="7"/>
    </row>
    <row r="25">
      <c r="A25" s="1"/>
      <c r="N25" s="1"/>
      <c r="P25" s="18"/>
      <c r="Q25" s="18"/>
      <c r="T25" s="17"/>
      <c r="W25" s="1" t="s">
        <v>11</v>
      </c>
      <c r="X25" s="7">
        <v>87.0</v>
      </c>
      <c r="Y25" s="18">
        <v>15.0</v>
      </c>
      <c r="Z25" s="7">
        <v>72.0</v>
      </c>
    </row>
    <row r="26">
      <c r="A26" s="1"/>
      <c r="N26" s="1"/>
      <c r="P26" s="18"/>
      <c r="Q26" s="18"/>
      <c r="T26" s="17"/>
      <c r="W26" s="1" t="s">
        <v>17</v>
      </c>
      <c r="X26" s="7">
        <v>70.0</v>
      </c>
      <c r="Y26" s="18">
        <v>-3.0</v>
      </c>
      <c r="Z26" s="7">
        <v>73.0</v>
      </c>
    </row>
    <row r="27">
      <c r="A27" s="1"/>
      <c r="N27" s="1"/>
      <c r="P27" s="18"/>
      <c r="Q27" s="18"/>
      <c r="T27" s="17"/>
      <c r="X27" s="7"/>
      <c r="Z27" s="7"/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  <col customWidth="1" min="28" max="28" width="10.29"/>
    <col customWidth="1" min="29" max="29" width="9.29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42</v>
      </c>
      <c r="AC1" s="1" t="s">
        <v>43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20</v>
      </c>
      <c r="B3" s="1">
        <v>3.0</v>
      </c>
      <c r="C3" s="1">
        <v>4.0</v>
      </c>
      <c r="D3" s="1">
        <v>3.0</v>
      </c>
      <c r="E3" s="1">
        <v>2.0</v>
      </c>
      <c r="F3" s="1">
        <v>3.0</v>
      </c>
      <c r="G3" s="1">
        <v>3.0</v>
      </c>
      <c r="H3" s="1">
        <v>3.0</v>
      </c>
      <c r="I3" s="1">
        <v>5.0</v>
      </c>
      <c r="J3" s="1">
        <v>4.0</v>
      </c>
      <c r="K3">
        <f t="shared" si="1"/>
        <v>30</v>
      </c>
      <c r="L3" s="1">
        <v>7.0</v>
      </c>
      <c r="M3" s="1">
        <v>5.0</v>
      </c>
      <c r="N3" s="1">
        <v>2.0</v>
      </c>
      <c r="O3" s="1">
        <v>4.0</v>
      </c>
      <c r="P3" s="1">
        <v>4.0</v>
      </c>
      <c r="Q3" s="1">
        <v>4.0</v>
      </c>
      <c r="R3" s="1">
        <v>5.0</v>
      </c>
      <c r="S3" s="1">
        <v>5.0</v>
      </c>
      <c r="T3" s="1">
        <v>3.0</v>
      </c>
      <c r="U3">
        <f t="shared" si="2"/>
        <v>39</v>
      </c>
      <c r="V3">
        <f t="shared" si="3"/>
        <v>69</v>
      </c>
      <c r="W3" s="1">
        <v>8.0</v>
      </c>
      <c r="X3">
        <f t="shared" ref="X3:X8" si="4">V3-W3</f>
        <v>61</v>
      </c>
      <c r="Y3" s="1">
        <v>1.0</v>
      </c>
      <c r="Z3" s="6">
        <v>5.0</v>
      </c>
      <c r="AA3" s="1">
        <v>11.0</v>
      </c>
      <c r="AB3" s="7">
        <f t="shared" ref="AB3:AB8" si="5">sum(Y3:AA3)</f>
        <v>17</v>
      </c>
      <c r="AC3">
        <f t="shared" ref="AC3:AC8" si="6">AB3*2</f>
        <v>34</v>
      </c>
    </row>
    <row r="4">
      <c r="A4" s="1" t="s">
        <v>17</v>
      </c>
      <c r="B4" s="1">
        <v>3.0</v>
      </c>
      <c r="C4" s="1">
        <v>2.0</v>
      </c>
      <c r="D4" s="1">
        <v>2.0</v>
      </c>
      <c r="E4" s="1">
        <v>2.0</v>
      </c>
      <c r="F4" s="1">
        <v>4.0</v>
      </c>
      <c r="G4" s="1">
        <v>3.0</v>
      </c>
      <c r="H4" s="1">
        <v>4.0</v>
      </c>
      <c r="I4" s="1">
        <v>3.0</v>
      </c>
      <c r="J4" s="1">
        <v>4.0</v>
      </c>
      <c r="K4">
        <f t="shared" si="1"/>
        <v>27</v>
      </c>
      <c r="L4" s="1">
        <v>4.0</v>
      </c>
      <c r="M4" s="1">
        <v>4.0</v>
      </c>
      <c r="N4" s="1">
        <v>3.0</v>
      </c>
      <c r="O4" s="1">
        <v>3.0</v>
      </c>
      <c r="P4" s="1">
        <v>4.0</v>
      </c>
      <c r="Q4" s="1">
        <v>3.0</v>
      </c>
      <c r="R4" s="1">
        <v>3.0</v>
      </c>
      <c r="S4" s="1">
        <v>5.0</v>
      </c>
      <c r="T4" s="1">
        <v>3.0</v>
      </c>
      <c r="U4">
        <f t="shared" si="2"/>
        <v>32</v>
      </c>
      <c r="V4">
        <f t="shared" si="3"/>
        <v>59</v>
      </c>
      <c r="W4" s="1">
        <v>-2.0</v>
      </c>
      <c r="X4">
        <f t="shared" si="4"/>
        <v>61</v>
      </c>
      <c r="Y4" s="1">
        <v>1.0</v>
      </c>
      <c r="Z4" s="6">
        <v>5.0</v>
      </c>
      <c r="AA4" s="1">
        <v>11.0</v>
      </c>
      <c r="AB4" s="7">
        <f t="shared" si="5"/>
        <v>17</v>
      </c>
      <c r="AC4">
        <f t="shared" si="6"/>
        <v>34</v>
      </c>
    </row>
    <row r="5">
      <c r="A5" s="1" t="s">
        <v>19</v>
      </c>
      <c r="B5" s="1">
        <v>4.0</v>
      </c>
      <c r="C5" s="1">
        <v>3.0</v>
      </c>
      <c r="D5" s="1">
        <v>5.0</v>
      </c>
      <c r="E5" s="1">
        <v>3.0</v>
      </c>
      <c r="F5" s="1">
        <v>4.0</v>
      </c>
      <c r="G5" s="1">
        <v>3.0</v>
      </c>
      <c r="H5" s="1">
        <v>2.0</v>
      </c>
      <c r="I5" s="1">
        <v>4.0</v>
      </c>
      <c r="J5" s="1">
        <v>4.0</v>
      </c>
      <c r="K5">
        <f t="shared" si="1"/>
        <v>32</v>
      </c>
      <c r="L5" s="1">
        <v>4.0</v>
      </c>
      <c r="M5" s="1">
        <v>4.0</v>
      </c>
      <c r="N5" s="1">
        <v>2.0</v>
      </c>
      <c r="O5" s="1">
        <v>4.0</v>
      </c>
      <c r="P5" s="1">
        <v>5.0</v>
      </c>
      <c r="Q5" s="1">
        <v>4.0</v>
      </c>
      <c r="R5" s="1">
        <v>4.0</v>
      </c>
      <c r="S5" s="1">
        <v>5.0</v>
      </c>
      <c r="T5" s="1">
        <v>4.0</v>
      </c>
      <c r="U5">
        <f t="shared" si="2"/>
        <v>36</v>
      </c>
      <c r="V5">
        <f t="shared" si="3"/>
        <v>68</v>
      </c>
      <c r="W5" s="1">
        <v>5.0</v>
      </c>
      <c r="X5">
        <f t="shared" si="4"/>
        <v>63</v>
      </c>
      <c r="Y5" s="1">
        <v>1.0</v>
      </c>
      <c r="Z5" s="6">
        <v>3.0</v>
      </c>
      <c r="AB5" s="7">
        <f t="shared" si="5"/>
        <v>4</v>
      </c>
      <c r="AC5">
        <f t="shared" si="6"/>
        <v>8</v>
      </c>
    </row>
    <row r="6">
      <c r="A6" s="1" t="s">
        <v>12</v>
      </c>
      <c r="B6" s="1">
        <v>3.0</v>
      </c>
      <c r="C6" s="1">
        <v>4.0</v>
      </c>
      <c r="D6" s="1">
        <v>4.0</v>
      </c>
      <c r="E6" s="1">
        <v>3.0</v>
      </c>
      <c r="F6" s="1">
        <v>5.0</v>
      </c>
      <c r="G6" s="1">
        <v>3.0</v>
      </c>
      <c r="H6" s="1">
        <v>3.0</v>
      </c>
      <c r="I6" s="1">
        <v>5.0</v>
      </c>
      <c r="J6" s="1">
        <v>5.0</v>
      </c>
      <c r="K6">
        <f t="shared" si="1"/>
        <v>35</v>
      </c>
      <c r="L6" s="1">
        <v>5.0</v>
      </c>
      <c r="M6" s="1">
        <v>6.0</v>
      </c>
      <c r="N6" s="1">
        <v>3.0</v>
      </c>
      <c r="O6" s="1">
        <v>4.0</v>
      </c>
      <c r="P6" s="1">
        <v>5.0</v>
      </c>
      <c r="Q6" s="1">
        <v>5.0</v>
      </c>
      <c r="R6" s="1">
        <v>5.0</v>
      </c>
      <c r="S6" s="1">
        <v>6.0</v>
      </c>
      <c r="T6" s="1">
        <v>5.0</v>
      </c>
      <c r="U6">
        <f t="shared" si="2"/>
        <v>44</v>
      </c>
      <c r="V6">
        <f t="shared" si="3"/>
        <v>79</v>
      </c>
      <c r="W6" s="1">
        <v>15.0</v>
      </c>
      <c r="X6">
        <f t="shared" si="4"/>
        <v>64</v>
      </c>
      <c r="Y6" s="1">
        <v>1.0</v>
      </c>
      <c r="Z6" s="6">
        <v>2.0</v>
      </c>
      <c r="AB6" s="7">
        <f t="shared" si="5"/>
        <v>3</v>
      </c>
      <c r="AC6">
        <f t="shared" si="6"/>
        <v>6</v>
      </c>
    </row>
    <row r="7">
      <c r="A7" s="1" t="s">
        <v>11</v>
      </c>
      <c r="B7" s="1">
        <v>4.0</v>
      </c>
      <c r="C7" s="1">
        <v>4.0</v>
      </c>
      <c r="D7" s="1">
        <v>4.0</v>
      </c>
      <c r="E7" s="1">
        <v>3.0</v>
      </c>
      <c r="F7" s="1">
        <v>4.0</v>
      </c>
      <c r="G7" s="1">
        <v>4.0</v>
      </c>
      <c r="H7" s="1">
        <v>3.0</v>
      </c>
      <c r="I7" s="1">
        <v>4.0</v>
      </c>
      <c r="J7" s="1">
        <v>5.0</v>
      </c>
      <c r="K7">
        <f t="shared" si="1"/>
        <v>35</v>
      </c>
      <c r="L7" s="1">
        <v>6.0</v>
      </c>
      <c r="M7" s="1">
        <v>7.0</v>
      </c>
      <c r="N7" s="1">
        <v>3.0</v>
      </c>
      <c r="O7" s="1">
        <v>4.0</v>
      </c>
      <c r="P7" s="1">
        <v>5.0</v>
      </c>
      <c r="Q7" s="1">
        <v>5.0</v>
      </c>
      <c r="R7" s="1">
        <v>4.0</v>
      </c>
      <c r="S7" s="1">
        <v>7.0</v>
      </c>
      <c r="T7" s="1">
        <v>5.0</v>
      </c>
      <c r="U7">
        <f t="shared" si="2"/>
        <v>46</v>
      </c>
      <c r="V7">
        <f t="shared" si="3"/>
        <v>81</v>
      </c>
      <c r="W7" s="1">
        <v>15.0</v>
      </c>
      <c r="X7">
        <f t="shared" si="4"/>
        <v>66</v>
      </c>
      <c r="Y7" s="1">
        <v>1.0</v>
      </c>
      <c r="Z7" s="6">
        <v>1.0</v>
      </c>
      <c r="AB7" s="7">
        <f t="shared" si="5"/>
        <v>2</v>
      </c>
      <c r="AC7">
        <f t="shared" si="6"/>
        <v>4</v>
      </c>
    </row>
    <row r="8">
      <c r="A8" s="1" t="s">
        <v>18</v>
      </c>
      <c r="B8" s="1">
        <v>6.0</v>
      </c>
      <c r="C8" s="1">
        <v>4.0</v>
      </c>
      <c r="D8" s="1">
        <v>4.0</v>
      </c>
      <c r="E8" s="1">
        <v>6.0</v>
      </c>
      <c r="F8" s="1">
        <v>4.0</v>
      </c>
      <c r="G8" s="1">
        <v>3.0</v>
      </c>
      <c r="H8" s="1">
        <v>3.0</v>
      </c>
      <c r="I8" s="1">
        <v>3.0</v>
      </c>
      <c r="J8" s="1">
        <v>5.0</v>
      </c>
      <c r="K8">
        <f t="shared" si="1"/>
        <v>38</v>
      </c>
      <c r="L8" s="1">
        <v>5.0</v>
      </c>
      <c r="M8" s="1">
        <v>7.0</v>
      </c>
      <c r="N8" s="1">
        <v>3.0</v>
      </c>
      <c r="O8" s="1">
        <v>6.0</v>
      </c>
      <c r="P8" s="1">
        <v>5.0</v>
      </c>
      <c r="Q8" s="1">
        <v>5.0</v>
      </c>
      <c r="R8" s="1">
        <v>4.0</v>
      </c>
      <c r="S8" s="1">
        <v>5.0</v>
      </c>
      <c r="T8" s="1">
        <v>5.0</v>
      </c>
      <c r="U8">
        <f t="shared" si="2"/>
        <v>45</v>
      </c>
      <c r="V8">
        <f t="shared" si="3"/>
        <v>83</v>
      </c>
      <c r="W8" s="1">
        <v>12.0</v>
      </c>
      <c r="X8">
        <f t="shared" si="4"/>
        <v>71</v>
      </c>
      <c r="Y8" s="1">
        <v>1.0</v>
      </c>
      <c r="Z8" s="6">
        <v>0.0</v>
      </c>
      <c r="AB8" s="7">
        <f t="shared" si="5"/>
        <v>1</v>
      </c>
      <c r="AC8">
        <f t="shared" si="6"/>
        <v>2</v>
      </c>
    </row>
    <row r="9">
      <c r="A9" s="8"/>
      <c r="K9">
        <f t="shared" si="1"/>
        <v>0</v>
      </c>
      <c r="U9">
        <f t="shared" si="2"/>
        <v>0</v>
      </c>
      <c r="V9">
        <f t="shared" si="3"/>
        <v>0</v>
      </c>
      <c r="Z9" s="6"/>
      <c r="AB9" s="7"/>
      <c r="AC9" s="8"/>
    </row>
    <row r="10">
      <c r="K10">
        <f t="shared" si="1"/>
        <v>0</v>
      </c>
      <c r="U10">
        <f t="shared" si="2"/>
        <v>0</v>
      </c>
      <c r="V10">
        <f t="shared" si="3"/>
        <v>0</v>
      </c>
      <c r="Z10" s="6"/>
      <c r="AB10" s="7"/>
    </row>
    <row r="11">
      <c r="K11">
        <f t="shared" si="1"/>
        <v>0</v>
      </c>
      <c r="U11">
        <f t="shared" si="2"/>
        <v>0</v>
      </c>
      <c r="V11">
        <f t="shared" si="3"/>
        <v>0</v>
      </c>
      <c r="Z11" s="6"/>
      <c r="AB11" s="7"/>
    </row>
    <row r="12">
      <c r="K12" s="1">
        <f t="shared" si="1"/>
        <v>0</v>
      </c>
      <c r="U12">
        <f t="shared" si="2"/>
        <v>0</v>
      </c>
      <c r="V12">
        <f t="shared" si="3"/>
        <v>0</v>
      </c>
      <c r="Z12" s="25" t="s">
        <v>0</v>
      </c>
      <c r="AA12" s="16" t="s">
        <v>3</v>
      </c>
      <c r="AB12" s="25" t="s">
        <v>26</v>
      </c>
      <c r="AC12" s="16" t="s">
        <v>23</v>
      </c>
    </row>
    <row r="13">
      <c r="K13">
        <f t="shared" si="1"/>
        <v>0</v>
      </c>
      <c r="U13">
        <f t="shared" si="2"/>
        <v>0</v>
      </c>
      <c r="V13">
        <f t="shared" si="3"/>
        <v>0</v>
      </c>
      <c r="Z13" s="1" t="s">
        <v>20</v>
      </c>
      <c r="AA13">
        <v>69.0</v>
      </c>
      <c r="AB13" s="1">
        <v>8.0</v>
      </c>
      <c r="AC13">
        <v>61.0</v>
      </c>
    </row>
    <row r="14">
      <c r="K14">
        <f t="shared" si="1"/>
        <v>0</v>
      </c>
      <c r="U14">
        <f t="shared" si="2"/>
        <v>0</v>
      </c>
      <c r="V14">
        <f t="shared" si="3"/>
        <v>0</v>
      </c>
      <c r="X14" s="1"/>
      <c r="Y14" s="1"/>
      <c r="Z14" s="1" t="s">
        <v>17</v>
      </c>
      <c r="AA14">
        <v>59.0</v>
      </c>
      <c r="AB14" s="1">
        <v>-2.0</v>
      </c>
      <c r="AC14">
        <v>61.0</v>
      </c>
    </row>
    <row r="15">
      <c r="K15">
        <f t="shared" si="1"/>
        <v>0</v>
      </c>
      <c r="U15">
        <f t="shared" si="2"/>
        <v>0</v>
      </c>
      <c r="V15">
        <f t="shared" si="3"/>
        <v>0</v>
      </c>
      <c r="Z15" s="1" t="s">
        <v>19</v>
      </c>
      <c r="AA15">
        <v>68.0</v>
      </c>
      <c r="AB15" s="1">
        <v>5.0</v>
      </c>
      <c r="AC15">
        <v>63.0</v>
      </c>
    </row>
    <row r="16">
      <c r="Z16" s="1" t="s">
        <v>12</v>
      </c>
      <c r="AA16">
        <v>79.0</v>
      </c>
      <c r="AB16" s="1">
        <v>15.0</v>
      </c>
      <c r="AC16">
        <v>64.0</v>
      </c>
    </row>
    <row r="17">
      <c r="A17" s="1" t="s">
        <v>14</v>
      </c>
      <c r="B17" s="13">
        <f t="shared" ref="B17:J17" si="7">AVERAGE(B3:B15)</f>
        <v>3.833333333</v>
      </c>
      <c r="C17" s="13">
        <f t="shared" si="7"/>
        <v>3.5</v>
      </c>
      <c r="D17" s="13">
        <f t="shared" si="7"/>
        <v>3.666666667</v>
      </c>
      <c r="E17" s="13">
        <f t="shared" si="7"/>
        <v>3.166666667</v>
      </c>
      <c r="F17" s="13">
        <f t="shared" si="7"/>
        <v>4</v>
      </c>
      <c r="G17" s="13">
        <f t="shared" si="7"/>
        <v>3.166666667</v>
      </c>
      <c r="H17" s="13">
        <f t="shared" si="7"/>
        <v>3</v>
      </c>
      <c r="I17" s="13">
        <f t="shared" si="7"/>
        <v>4</v>
      </c>
      <c r="J17" s="13">
        <f t="shared" si="7"/>
        <v>4.5</v>
      </c>
      <c r="K17" s="13">
        <f>AVERAGE(K3:K10)</f>
        <v>24.625</v>
      </c>
      <c r="L17" s="13">
        <f t="shared" ref="L17:T17" si="8">AVERAGE(L3:L15)</f>
        <v>5.166666667</v>
      </c>
      <c r="M17" s="13">
        <f t="shared" si="8"/>
        <v>5.5</v>
      </c>
      <c r="N17" s="13">
        <f t="shared" si="8"/>
        <v>2.666666667</v>
      </c>
      <c r="O17" s="13">
        <f t="shared" si="8"/>
        <v>4.166666667</v>
      </c>
      <c r="P17" s="13">
        <f t="shared" si="8"/>
        <v>4.666666667</v>
      </c>
      <c r="Q17" s="13">
        <f t="shared" si="8"/>
        <v>4.333333333</v>
      </c>
      <c r="R17" s="13">
        <f t="shared" si="8"/>
        <v>4.166666667</v>
      </c>
      <c r="S17" s="13">
        <f t="shared" si="8"/>
        <v>5.5</v>
      </c>
      <c r="T17" s="13">
        <f t="shared" si="8"/>
        <v>4.166666667</v>
      </c>
      <c r="U17" s="13">
        <f t="shared" ref="U17:V17" si="9">AVERAGE(U3:U10)</f>
        <v>30.25</v>
      </c>
      <c r="V17" s="13">
        <f t="shared" si="9"/>
        <v>54.875</v>
      </c>
      <c r="X17" s="7"/>
      <c r="Z17" s="1" t="s">
        <v>11</v>
      </c>
      <c r="AA17">
        <v>81.0</v>
      </c>
      <c r="AB17" s="1">
        <v>15.0</v>
      </c>
      <c r="AC17">
        <v>66.0</v>
      </c>
    </row>
    <row r="18">
      <c r="A18" s="1" t="s">
        <v>21</v>
      </c>
      <c r="B18" s="13">
        <f t="shared" ref="B18:V18" si="10">B17-B2</f>
        <v>0.8333333333</v>
      </c>
      <c r="C18" s="13">
        <f t="shared" si="10"/>
        <v>0.5</v>
      </c>
      <c r="D18" s="13">
        <f t="shared" si="10"/>
        <v>0.6666666667</v>
      </c>
      <c r="E18" s="13">
        <f t="shared" si="10"/>
        <v>0.1666666667</v>
      </c>
      <c r="F18" s="13">
        <f t="shared" si="10"/>
        <v>0</v>
      </c>
      <c r="G18" s="13">
        <f t="shared" si="10"/>
        <v>0.1666666667</v>
      </c>
      <c r="H18" s="13">
        <f t="shared" si="10"/>
        <v>0</v>
      </c>
      <c r="I18" s="13">
        <f t="shared" si="10"/>
        <v>0</v>
      </c>
      <c r="J18" s="13">
        <f t="shared" si="10"/>
        <v>0.5</v>
      </c>
      <c r="K18" s="13">
        <f t="shared" si="10"/>
        <v>-5.375</v>
      </c>
      <c r="L18" s="13">
        <f t="shared" si="10"/>
        <v>1.166666667</v>
      </c>
      <c r="M18" s="13">
        <f t="shared" si="10"/>
        <v>0.5</v>
      </c>
      <c r="N18" s="13">
        <f t="shared" si="10"/>
        <v>-0.3333333333</v>
      </c>
      <c r="O18" s="13">
        <f t="shared" si="10"/>
        <v>1.166666667</v>
      </c>
      <c r="P18" s="13">
        <f t="shared" si="10"/>
        <v>0.6666666667</v>
      </c>
      <c r="Q18" s="13">
        <f t="shared" si="10"/>
        <v>0.3333333333</v>
      </c>
      <c r="R18" s="13">
        <f t="shared" si="10"/>
        <v>0.1666666667</v>
      </c>
      <c r="S18" s="13">
        <f t="shared" si="10"/>
        <v>0.5</v>
      </c>
      <c r="T18" s="13">
        <f t="shared" si="10"/>
        <v>0.1666666667</v>
      </c>
      <c r="U18" s="13">
        <f t="shared" si="10"/>
        <v>-5.75</v>
      </c>
      <c r="V18" s="13">
        <f t="shared" si="10"/>
        <v>-11.125</v>
      </c>
      <c r="X18" s="6"/>
      <c r="Z18" s="1" t="s">
        <v>18</v>
      </c>
      <c r="AA18">
        <v>83.0</v>
      </c>
      <c r="AB18" s="1">
        <v>12.0</v>
      </c>
      <c r="AC18">
        <v>71.0</v>
      </c>
    </row>
    <row r="19">
      <c r="A19" s="1"/>
      <c r="B19" s="1"/>
      <c r="AA19" s="7"/>
    </row>
    <row r="20">
      <c r="A20" s="1"/>
      <c r="T20" s="17"/>
      <c r="AA20" s="7"/>
    </row>
    <row r="21">
      <c r="A21" s="1"/>
      <c r="T21" s="17"/>
      <c r="AA21" s="7"/>
    </row>
    <row r="22">
      <c r="A22" s="1"/>
      <c r="N22" s="1"/>
      <c r="O22" s="1"/>
      <c r="P22" s="1"/>
      <c r="Q22" s="1"/>
      <c r="T22" s="17"/>
      <c r="AA22" s="7"/>
    </row>
    <row r="23">
      <c r="A23" s="1"/>
      <c r="N23" s="1"/>
      <c r="P23" s="18"/>
      <c r="Q23" s="18"/>
      <c r="T23" s="17"/>
      <c r="AA23" s="7"/>
    </row>
    <row r="24">
      <c r="A24" s="1"/>
      <c r="N24" s="1"/>
      <c r="P24" s="18"/>
      <c r="Q24" s="18"/>
      <c r="T24" s="17"/>
      <c r="AA24" s="7"/>
    </row>
    <row r="25">
      <c r="A25" s="1"/>
      <c r="N25" s="1"/>
      <c r="P25" s="18"/>
      <c r="Q25" s="18"/>
      <c r="T25" s="17"/>
      <c r="X25" s="7"/>
      <c r="Z25" s="7"/>
    </row>
    <row r="26">
      <c r="A26" s="1"/>
      <c r="N26" s="1"/>
      <c r="P26" s="18"/>
      <c r="Q26" s="18"/>
      <c r="T26" s="17"/>
      <c r="W26" s="8"/>
      <c r="X26" s="7"/>
      <c r="Z26" s="7"/>
    </row>
    <row r="27">
      <c r="A27" s="1"/>
      <c r="N27" s="1"/>
      <c r="P27" s="18"/>
      <c r="Q27" s="18"/>
      <c r="T27" s="17"/>
      <c r="X27" s="7"/>
      <c r="Z27" s="7"/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42</v>
      </c>
      <c r="AC1" s="1"/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19</v>
      </c>
      <c r="B3" s="1">
        <v>3.0</v>
      </c>
      <c r="C3" s="1">
        <v>4.0</v>
      </c>
      <c r="D3" s="1">
        <v>2.0</v>
      </c>
      <c r="E3" s="1">
        <v>3.0</v>
      </c>
      <c r="F3" s="1">
        <v>3.0</v>
      </c>
      <c r="G3" s="1">
        <v>3.0</v>
      </c>
      <c r="H3" s="1">
        <v>4.0</v>
      </c>
      <c r="I3" s="1">
        <v>4.0</v>
      </c>
      <c r="J3" s="1">
        <v>3.0</v>
      </c>
      <c r="K3">
        <f t="shared" si="1"/>
        <v>29</v>
      </c>
      <c r="L3" s="1">
        <v>4.0</v>
      </c>
      <c r="M3" s="1">
        <v>7.0</v>
      </c>
      <c r="N3" s="1">
        <v>3.0</v>
      </c>
      <c r="O3" s="1">
        <v>4.0</v>
      </c>
      <c r="P3" s="1">
        <v>4.0</v>
      </c>
      <c r="Q3" s="1">
        <v>3.0</v>
      </c>
      <c r="R3" s="1">
        <v>4.0</v>
      </c>
      <c r="S3" s="1">
        <v>5.0</v>
      </c>
      <c r="T3" s="1">
        <v>4.0</v>
      </c>
      <c r="U3">
        <f t="shared" si="2"/>
        <v>38</v>
      </c>
      <c r="V3">
        <f t="shared" si="3"/>
        <v>67</v>
      </c>
      <c r="W3" s="1">
        <v>5.0</v>
      </c>
      <c r="X3">
        <f t="shared" ref="X3:X13" si="4">V3-W3</f>
        <v>62</v>
      </c>
      <c r="Y3" s="1">
        <v>1.0</v>
      </c>
      <c r="Z3" s="6">
        <v>5.0</v>
      </c>
      <c r="AA3" s="1">
        <v>10.0</v>
      </c>
      <c r="AB3" s="7">
        <f t="shared" ref="AB3:AB8" si="5">sum(Y3:AA3)</f>
        <v>16</v>
      </c>
    </row>
    <row r="4">
      <c r="A4" s="1" t="s">
        <v>12</v>
      </c>
      <c r="B4" s="1">
        <v>3.0</v>
      </c>
      <c r="C4" s="1">
        <v>3.0</v>
      </c>
      <c r="D4" s="1">
        <v>3.0</v>
      </c>
      <c r="E4" s="1">
        <v>3.0</v>
      </c>
      <c r="F4" s="1">
        <v>5.0</v>
      </c>
      <c r="G4" s="1">
        <v>3.0</v>
      </c>
      <c r="H4" s="1">
        <v>4.0</v>
      </c>
      <c r="I4" s="1">
        <v>5.0</v>
      </c>
      <c r="J4" s="1">
        <v>4.0</v>
      </c>
      <c r="K4">
        <f t="shared" si="1"/>
        <v>33</v>
      </c>
      <c r="L4" s="1">
        <v>5.0</v>
      </c>
      <c r="M4" s="1">
        <v>8.0</v>
      </c>
      <c r="N4" s="1">
        <v>4.0</v>
      </c>
      <c r="O4" s="1">
        <v>4.0</v>
      </c>
      <c r="P4" s="1">
        <v>5.0</v>
      </c>
      <c r="Q4" s="1">
        <v>5.0</v>
      </c>
      <c r="R4" s="1">
        <v>5.0</v>
      </c>
      <c r="S4" s="1">
        <v>6.0</v>
      </c>
      <c r="T4" s="1">
        <v>5.0</v>
      </c>
      <c r="U4">
        <f t="shared" si="2"/>
        <v>47</v>
      </c>
      <c r="V4">
        <f t="shared" si="3"/>
        <v>80</v>
      </c>
      <c r="W4" s="1">
        <v>16.0</v>
      </c>
      <c r="X4">
        <f t="shared" si="4"/>
        <v>64</v>
      </c>
      <c r="Y4" s="1">
        <v>1.0</v>
      </c>
      <c r="Z4" s="6">
        <v>4.0</v>
      </c>
      <c r="AB4" s="7">
        <f t="shared" si="5"/>
        <v>5</v>
      </c>
    </row>
    <row r="5">
      <c r="A5" s="1" t="s">
        <v>17</v>
      </c>
      <c r="B5" s="1">
        <v>2.0</v>
      </c>
      <c r="C5" s="1">
        <v>3.0</v>
      </c>
      <c r="D5" s="1">
        <v>3.0</v>
      </c>
      <c r="E5" s="1">
        <v>3.0</v>
      </c>
      <c r="F5" s="1">
        <v>3.0</v>
      </c>
      <c r="G5" s="1">
        <v>4.0</v>
      </c>
      <c r="H5" s="1">
        <v>3.0</v>
      </c>
      <c r="I5" s="1">
        <v>3.0</v>
      </c>
      <c r="J5" s="1">
        <v>4.0</v>
      </c>
      <c r="K5">
        <f t="shared" si="1"/>
        <v>28</v>
      </c>
      <c r="L5" s="1">
        <v>5.0</v>
      </c>
      <c r="M5" s="1">
        <v>6.0</v>
      </c>
      <c r="N5" s="1">
        <v>3.0</v>
      </c>
      <c r="O5" s="1">
        <v>3.0</v>
      </c>
      <c r="P5" s="1">
        <v>4.0</v>
      </c>
      <c r="Q5" s="1">
        <v>5.0</v>
      </c>
      <c r="R5" s="1">
        <v>4.0</v>
      </c>
      <c r="S5" s="1">
        <v>5.0</v>
      </c>
      <c r="T5" s="1">
        <v>3.0</v>
      </c>
      <c r="U5">
        <f t="shared" si="2"/>
        <v>38</v>
      </c>
      <c r="V5">
        <f t="shared" si="3"/>
        <v>66</v>
      </c>
      <c r="W5" s="1">
        <v>-2.0</v>
      </c>
      <c r="X5">
        <f t="shared" si="4"/>
        <v>68</v>
      </c>
      <c r="Y5" s="1">
        <v>1.0</v>
      </c>
      <c r="Z5" s="6">
        <v>3.0</v>
      </c>
      <c r="AB5" s="7">
        <f t="shared" si="5"/>
        <v>4</v>
      </c>
    </row>
    <row r="6">
      <c r="A6" s="1" t="s">
        <v>20</v>
      </c>
      <c r="B6" s="1">
        <v>3.0</v>
      </c>
      <c r="C6" s="1">
        <v>4.0</v>
      </c>
      <c r="D6" s="1">
        <v>3.0</v>
      </c>
      <c r="E6" s="1">
        <v>3.0</v>
      </c>
      <c r="F6" s="1">
        <v>3.0</v>
      </c>
      <c r="G6" s="1">
        <v>3.0</v>
      </c>
      <c r="H6" s="1">
        <v>3.0</v>
      </c>
      <c r="I6" s="1">
        <v>4.0</v>
      </c>
      <c r="J6" s="1">
        <v>4.0</v>
      </c>
      <c r="K6">
        <f t="shared" si="1"/>
        <v>30</v>
      </c>
      <c r="L6" s="1">
        <v>7.0</v>
      </c>
      <c r="M6" s="1">
        <v>5.0</v>
      </c>
      <c r="N6" s="1">
        <v>3.0</v>
      </c>
      <c r="O6" s="1">
        <v>3.0</v>
      </c>
      <c r="P6" s="1">
        <v>4.0</v>
      </c>
      <c r="Q6" s="1">
        <v>5.0</v>
      </c>
      <c r="R6" s="1">
        <v>7.0</v>
      </c>
      <c r="S6" s="1">
        <v>6.0</v>
      </c>
      <c r="T6" s="1">
        <v>5.0</v>
      </c>
      <c r="U6">
        <f t="shared" si="2"/>
        <v>45</v>
      </c>
      <c r="V6">
        <f t="shared" si="3"/>
        <v>75</v>
      </c>
      <c r="W6" s="1">
        <v>7.0</v>
      </c>
      <c r="X6">
        <f t="shared" si="4"/>
        <v>68</v>
      </c>
      <c r="Y6" s="1">
        <v>1.0</v>
      </c>
      <c r="Z6" s="6">
        <v>3.0</v>
      </c>
      <c r="AB6" s="7">
        <f t="shared" si="5"/>
        <v>4</v>
      </c>
    </row>
    <row r="7">
      <c r="A7" s="1" t="s">
        <v>11</v>
      </c>
      <c r="B7" s="1">
        <v>4.0</v>
      </c>
      <c r="C7" s="1">
        <v>4.0</v>
      </c>
      <c r="D7" s="1">
        <v>5.0</v>
      </c>
      <c r="E7" s="1">
        <v>4.0</v>
      </c>
      <c r="F7" s="1">
        <v>5.0</v>
      </c>
      <c r="G7" s="1">
        <v>3.0</v>
      </c>
      <c r="H7" s="1">
        <v>4.0</v>
      </c>
      <c r="I7" s="1">
        <v>5.0</v>
      </c>
      <c r="J7" s="1">
        <v>6.0</v>
      </c>
      <c r="K7">
        <f t="shared" si="1"/>
        <v>40</v>
      </c>
      <c r="L7" s="1">
        <v>5.0</v>
      </c>
      <c r="M7" s="1">
        <v>7.0</v>
      </c>
      <c r="N7" s="1">
        <v>3.0</v>
      </c>
      <c r="O7" s="1">
        <v>5.0</v>
      </c>
      <c r="P7" s="1">
        <v>6.0</v>
      </c>
      <c r="Q7" s="1">
        <v>5.0</v>
      </c>
      <c r="R7" s="1">
        <v>5.0</v>
      </c>
      <c r="S7" s="1">
        <v>7.0</v>
      </c>
      <c r="T7" s="1">
        <v>4.0</v>
      </c>
      <c r="U7">
        <f t="shared" si="2"/>
        <v>47</v>
      </c>
      <c r="V7">
        <f t="shared" si="3"/>
        <v>87</v>
      </c>
      <c r="W7" s="1">
        <v>14.0</v>
      </c>
      <c r="X7">
        <f t="shared" si="4"/>
        <v>73</v>
      </c>
      <c r="Y7" s="1">
        <v>1.0</v>
      </c>
      <c r="Z7" s="6">
        <v>1.0</v>
      </c>
      <c r="AB7" s="7">
        <f t="shared" si="5"/>
        <v>2</v>
      </c>
    </row>
    <row r="8">
      <c r="A8" s="1" t="s">
        <v>30</v>
      </c>
      <c r="B8" s="1">
        <v>7.0</v>
      </c>
      <c r="C8" s="1">
        <v>5.0</v>
      </c>
      <c r="D8" s="1">
        <v>5.0</v>
      </c>
      <c r="E8" s="1">
        <v>7.0</v>
      </c>
      <c r="F8" s="1">
        <v>6.0</v>
      </c>
      <c r="G8" s="1">
        <v>5.0</v>
      </c>
      <c r="H8" s="1">
        <v>4.0</v>
      </c>
      <c r="I8" s="1">
        <v>6.0</v>
      </c>
      <c r="J8" s="1">
        <v>8.0</v>
      </c>
      <c r="K8">
        <f t="shared" si="1"/>
        <v>53</v>
      </c>
      <c r="L8" s="1">
        <v>8.0</v>
      </c>
      <c r="M8" s="1">
        <v>10.0</v>
      </c>
      <c r="N8" s="1">
        <v>5.0</v>
      </c>
      <c r="O8" s="1">
        <v>7.0</v>
      </c>
      <c r="P8" s="1">
        <v>7.0</v>
      </c>
      <c r="Q8" s="1">
        <v>7.0</v>
      </c>
      <c r="R8" s="1">
        <v>6.0</v>
      </c>
      <c r="S8" s="1">
        <v>10.0</v>
      </c>
      <c r="T8" s="1">
        <v>6.0</v>
      </c>
      <c r="U8">
        <f t="shared" si="2"/>
        <v>66</v>
      </c>
      <c r="V8">
        <f t="shared" si="3"/>
        <v>119</v>
      </c>
      <c r="W8" s="1">
        <v>45.0</v>
      </c>
      <c r="X8">
        <f t="shared" si="4"/>
        <v>74</v>
      </c>
      <c r="Y8" s="1">
        <v>1.0</v>
      </c>
      <c r="Z8" s="6">
        <v>0.0</v>
      </c>
      <c r="AB8" s="7">
        <f t="shared" si="5"/>
        <v>1</v>
      </c>
    </row>
    <row r="9">
      <c r="A9" s="8"/>
      <c r="K9">
        <f t="shared" si="1"/>
        <v>0</v>
      </c>
      <c r="U9">
        <f t="shared" si="2"/>
        <v>0</v>
      </c>
      <c r="V9">
        <f t="shared" si="3"/>
        <v>0</v>
      </c>
      <c r="X9">
        <f t="shared" si="4"/>
        <v>0</v>
      </c>
      <c r="Z9" s="6"/>
      <c r="AB9" s="7"/>
      <c r="AC9" s="8"/>
    </row>
    <row r="10">
      <c r="K10">
        <f t="shared" si="1"/>
        <v>0</v>
      </c>
      <c r="U10">
        <f t="shared" si="2"/>
        <v>0</v>
      </c>
      <c r="V10">
        <f t="shared" si="3"/>
        <v>0</v>
      </c>
      <c r="X10">
        <f t="shared" si="4"/>
        <v>0</v>
      </c>
      <c r="Z10" s="6"/>
      <c r="AB10" s="7"/>
    </row>
    <row r="11">
      <c r="K11">
        <f t="shared" si="1"/>
        <v>0</v>
      </c>
      <c r="U11">
        <f t="shared" si="2"/>
        <v>0</v>
      </c>
      <c r="V11">
        <f t="shared" si="3"/>
        <v>0</v>
      </c>
      <c r="X11">
        <f t="shared" si="4"/>
        <v>0</v>
      </c>
      <c r="Z11" s="6"/>
      <c r="AB11" s="7"/>
    </row>
    <row r="12">
      <c r="K12" s="1">
        <f t="shared" si="1"/>
        <v>0</v>
      </c>
      <c r="U12">
        <f t="shared" si="2"/>
        <v>0</v>
      </c>
      <c r="V12">
        <f t="shared" si="3"/>
        <v>0</v>
      </c>
      <c r="X12">
        <f t="shared" si="4"/>
        <v>0</v>
      </c>
      <c r="Z12" s="6"/>
      <c r="AB12" s="7"/>
    </row>
    <row r="13">
      <c r="K13">
        <f t="shared" si="1"/>
        <v>0</v>
      </c>
      <c r="U13">
        <f t="shared" si="2"/>
        <v>0</v>
      </c>
      <c r="V13">
        <f t="shared" si="3"/>
        <v>0</v>
      </c>
      <c r="X13">
        <f t="shared" si="4"/>
        <v>0</v>
      </c>
      <c r="Z13" s="7"/>
      <c r="AB13" s="7"/>
    </row>
    <row r="14">
      <c r="K14">
        <f t="shared" si="1"/>
        <v>0</v>
      </c>
      <c r="U14">
        <f t="shared" si="2"/>
        <v>0</v>
      </c>
      <c r="V14">
        <f t="shared" si="3"/>
        <v>0</v>
      </c>
      <c r="X14" s="1"/>
      <c r="Y14" s="1"/>
      <c r="Z14" s="6"/>
      <c r="AB14" s="7"/>
    </row>
    <row r="15">
      <c r="K15">
        <f t="shared" si="1"/>
        <v>0</v>
      </c>
      <c r="U15">
        <f t="shared" si="2"/>
        <v>0</v>
      </c>
      <c r="V15">
        <f t="shared" si="3"/>
        <v>0</v>
      </c>
      <c r="AB15" s="7"/>
    </row>
    <row r="17">
      <c r="A17" s="1" t="s">
        <v>14</v>
      </c>
      <c r="B17" s="13">
        <f t="shared" ref="B17:J17" si="6">AVERAGE(B3:B15)</f>
        <v>3.666666667</v>
      </c>
      <c r="C17" s="13">
        <f t="shared" si="6"/>
        <v>3.833333333</v>
      </c>
      <c r="D17" s="13">
        <f t="shared" si="6"/>
        <v>3.5</v>
      </c>
      <c r="E17" s="13">
        <f t="shared" si="6"/>
        <v>3.833333333</v>
      </c>
      <c r="F17" s="13">
        <f t="shared" si="6"/>
        <v>4.166666667</v>
      </c>
      <c r="G17" s="13">
        <f t="shared" si="6"/>
        <v>3.5</v>
      </c>
      <c r="H17" s="13">
        <f t="shared" si="6"/>
        <v>3.666666667</v>
      </c>
      <c r="I17" s="13">
        <f t="shared" si="6"/>
        <v>4.5</v>
      </c>
      <c r="J17" s="13">
        <f t="shared" si="6"/>
        <v>4.833333333</v>
      </c>
      <c r="K17" s="13">
        <f>AVERAGE(K3:K10)</f>
        <v>26.625</v>
      </c>
      <c r="L17" s="13">
        <f t="shared" ref="L17:T17" si="7">AVERAGE(L3:L15)</f>
        <v>5.666666667</v>
      </c>
      <c r="M17" s="13">
        <f t="shared" si="7"/>
        <v>7.166666667</v>
      </c>
      <c r="N17" s="13">
        <f t="shared" si="7"/>
        <v>3.5</v>
      </c>
      <c r="O17" s="13">
        <f t="shared" si="7"/>
        <v>4.333333333</v>
      </c>
      <c r="P17" s="13">
        <f t="shared" si="7"/>
        <v>5</v>
      </c>
      <c r="Q17" s="13">
        <f t="shared" si="7"/>
        <v>5</v>
      </c>
      <c r="R17" s="13">
        <f t="shared" si="7"/>
        <v>5.166666667</v>
      </c>
      <c r="S17" s="13">
        <f t="shared" si="7"/>
        <v>6.5</v>
      </c>
      <c r="T17" s="13">
        <f t="shared" si="7"/>
        <v>4.5</v>
      </c>
      <c r="U17" s="13">
        <f t="shared" ref="U17:V17" si="8">AVERAGE(U3:U10)</f>
        <v>35.125</v>
      </c>
      <c r="V17" s="13">
        <f t="shared" si="8"/>
        <v>61.75</v>
      </c>
      <c r="X17" s="7"/>
      <c r="Z17" s="7"/>
    </row>
    <row r="18">
      <c r="A18" s="1" t="s">
        <v>21</v>
      </c>
      <c r="B18" s="13">
        <f t="shared" ref="B18:V18" si="9">B17-B2</f>
        <v>0.6666666667</v>
      </c>
      <c r="C18" s="13">
        <f t="shared" si="9"/>
        <v>0.8333333333</v>
      </c>
      <c r="D18" s="13">
        <f t="shared" si="9"/>
        <v>0.5</v>
      </c>
      <c r="E18" s="13">
        <f t="shared" si="9"/>
        <v>0.8333333333</v>
      </c>
      <c r="F18" s="13">
        <f t="shared" si="9"/>
        <v>0.1666666667</v>
      </c>
      <c r="G18" s="13">
        <f t="shared" si="9"/>
        <v>0.5</v>
      </c>
      <c r="H18" s="13">
        <f t="shared" si="9"/>
        <v>0.6666666667</v>
      </c>
      <c r="I18" s="13">
        <f t="shared" si="9"/>
        <v>0.5</v>
      </c>
      <c r="J18" s="13">
        <f t="shared" si="9"/>
        <v>0.8333333333</v>
      </c>
      <c r="K18" s="13">
        <f t="shared" si="9"/>
        <v>-3.375</v>
      </c>
      <c r="L18" s="13">
        <f t="shared" si="9"/>
        <v>1.666666667</v>
      </c>
      <c r="M18" s="13">
        <f t="shared" si="9"/>
        <v>2.166666667</v>
      </c>
      <c r="N18" s="13">
        <f t="shared" si="9"/>
        <v>0.5</v>
      </c>
      <c r="O18" s="13">
        <f t="shared" si="9"/>
        <v>1.333333333</v>
      </c>
      <c r="P18" s="13">
        <f t="shared" si="9"/>
        <v>1</v>
      </c>
      <c r="Q18" s="13">
        <f t="shared" si="9"/>
        <v>1</v>
      </c>
      <c r="R18" s="13">
        <f t="shared" si="9"/>
        <v>1.166666667</v>
      </c>
      <c r="S18" s="13">
        <f t="shared" si="9"/>
        <v>1.5</v>
      </c>
      <c r="T18" s="13">
        <f t="shared" si="9"/>
        <v>0.5</v>
      </c>
      <c r="U18" s="13">
        <f t="shared" si="9"/>
        <v>-0.875</v>
      </c>
      <c r="V18" s="13">
        <f t="shared" si="9"/>
        <v>-4.25</v>
      </c>
      <c r="X18" s="6" t="s">
        <v>0</v>
      </c>
      <c r="Y18" s="1" t="s">
        <v>3</v>
      </c>
      <c r="Z18" s="1" t="s">
        <v>26</v>
      </c>
      <c r="AA18" s="6" t="s">
        <v>23</v>
      </c>
    </row>
    <row r="19">
      <c r="A19" s="1"/>
      <c r="B19" s="1"/>
      <c r="X19" s="1" t="s">
        <v>19</v>
      </c>
      <c r="Y19">
        <v>67.0</v>
      </c>
      <c r="Z19" s="1">
        <v>5.0</v>
      </c>
      <c r="AA19" s="7">
        <v>62.0</v>
      </c>
    </row>
    <row r="20">
      <c r="A20" s="1"/>
      <c r="T20" s="17"/>
      <c r="X20" s="1" t="s">
        <v>12</v>
      </c>
      <c r="Y20">
        <v>80.0</v>
      </c>
      <c r="Z20" s="1">
        <v>16.0</v>
      </c>
      <c r="AA20" s="7">
        <v>64.0</v>
      </c>
    </row>
    <row r="21">
      <c r="A21" s="1"/>
      <c r="T21" s="17"/>
      <c r="X21" s="1" t="s">
        <v>17</v>
      </c>
      <c r="Y21">
        <v>66.0</v>
      </c>
      <c r="Z21" s="1">
        <v>-2.0</v>
      </c>
      <c r="AA21" s="7">
        <v>68.0</v>
      </c>
    </row>
    <row r="22">
      <c r="A22" s="1"/>
      <c r="N22" s="1"/>
      <c r="O22" s="1"/>
      <c r="P22" s="1"/>
      <c r="Q22" s="1"/>
      <c r="T22" s="17"/>
      <c r="X22" s="1" t="s">
        <v>20</v>
      </c>
      <c r="Y22">
        <v>75.0</v>
      </c>
      <c r="Z22" s="1">
        <v>7.0</v>
      </c>
      <c r="AA22" s="7">
        <v>68.0</v>
      </c>
    </row>
    <row r="23">
      <c r="A23" s="1"/>
      <c r="N23" s="1"/>
      <c r="P23" s="18"/>
      <c r="Q23" s="18"/>
      <c r="T23" s="17"/>
      <c r="X23" s="1" t="s">
        <v>11</v>
      </c>
      <c r="Y23">
        <v>87.0</v>
      </c>
      <c r="Z23" s="1">
        <v>14.0</v>
      </c>
      <c r="AA23" s="7">
        <v>73.0</v>
      </c>
    </row>
    <row r="24">
      <c r="A24" s="1"/>
      <c r="N24" s="1"/>
      <c r="P24" s="18"/>
      <c r="Q24" s="18"/>
      <c r="T24" s="17"/>
      <c r="X24" s="1" t="s">
        <v>30</v>
      </c>
      <c r="Y24">
        <v>119.0</v>
      </c>
      <c r="Z24" s="1">
        <v>45.0</v>
      </c>
      <c r="AA24" s="7">
        <v>74.0</v>
      </c>
    </row>
    <row r="25">
      <c r="A25" s="1"/>
      <c r="N25" s="1"/>
      <c r="P25" s="18"/>
      <c r="Q25" s="18"/>
      <c r="T25" s="17"/>
      <c r="X25" s="7"/>
      <c r="Z25" s="7"/>
    </row>
    <row r="26">
      <c r="A26" s="1"/>
      <c r="N26" s="1"/>
      <c r="P26" s="18"/>
      <c r="Q26" s="18"/>
      <c r="T26" s="17"/>
      <c r="W26" s="8"/>
      <c r="X26" s="7"/>
      <c r="Z26" s="7"/>
    </row>
    <row r="27">
      <c r="A27" s="1"/>
      <c r="N27" s="1"/>
      <c r="P27" s="18"/>
      <c r="Q27" s="18"/>
      <c r="T27" s="17"/>
      <c r="X27" s="7"/>
      <c r="Z27" s="7"/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42</v>
      </c>
      <c r="AC1" s="1"/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19</v>
      </c>
      <c r="B3" s="1">
        <v>4.0</v>
      </c>
      <c r="C3" s="1">
        <v>3.0</v>
      </c>
      <c r="D3" s="1">
        <v>3.0</v>
      </c>
      <c r="E3" s="1">
        <v>4.0</v>
      </c>
      <c r="F3" s="1">
        <v>4.0</v>
      </c>
      <c r="G3" s="1">
        <v>3.0</v>
      </c>
      <c r="H3" s="1">
        <v>3.0</v>
      </c>
      <c r="I3" s="1">
        <v>5.0</v>
      </c>
      <c r="J3" s="1">
        <v>3.0</v>
      </c>
      <c r="K3">
        <f t="shared" si="1"/>
        <v>32</v>
      </c>
      <c r="L3" s="1">
        <v>6.0</v>
      </c>
      <c r="M3" s="1">
        <v>5.0</v>
      </c>
      <c r="N3" s="1">
        <v>3.0</v>
      </c>
      <c r="O3" s="1">
        <v>4.0</v>
      </c>
      <c r="P3" s="1">
        <v>3.0</v>
      </c>
      <c r="Q3" s="1">
        <v>4.0</v>
      </c>
      <c r="R3" s="1">
        <v>3.0</v>
      </c>
      <c r="S3" s="1">
        <v>5.0</v>
      </c>
      <c r="T3" s="1">
        <v>3.0</v>
      </c>
      <c r="U3">
        <f t="shared" si="2"/>
        <v>36</v>
      </c>
      <c r="V3">
        <f t="shared" si="3"/>
        <v>68</v>
      </c>
      <c r="W3" s="1">
        <v>5.0</v>
      </c>
      <c r="X3">
        <f t="shared" ref="X3:X13" si="4">V3-W3</f>
        <v>63</v>
      </c>
      <c r="Y3" s="1">
        <v>1.0</v>
      </c>
      <c r="Z3" s="6">
        <v>9.0</v>
      </c>
      <c r="AA3" s="1">
        <v>9.0</v>
      </c>
      <c r="AB3" s="7">
        <f t="shared" ref="AB3:AB13" si="5">sum(Y3:AA3)</f>
        <v>19</v>
      </c>
      <c r="AC3" s="1" t="s">
        <v>19</v>
      </c>
    </row>
    <row r="4">
      <c r="A4" s="1" t="s">
        <v>18</v>
      </c>
      <c r="B4" s="1">
        <v>3.0</v>
      </c>
      <c r="C4" s="1">
        <v>3.0</v>
      </c>
      <c r="D4" s="1">
        <v>3.0</v>
      </c>
      <c r="E4" s="1">
        <v>5.0</v>
      </c>
      <c r="F4" s="1">
        <v>4.0</v>
      </c>
      <c r="G4" s="1">
        <v>5.0</v>
      </c>
      <c r="H4" s="1">
        <v>4.0</v>
      </c>
      <c r="I4" s="1">
        <v>4.0</v>
      </c>
      <c r="J4" s="1">
        <v>5.0</v>
      </c>
      <c r="K4">
        <f t="shared" si="1"/>
        <v>36</v>
      </c>
      <c r="L4" s="1">
        <v>5.0</v>
      </c>
      <c r="M4" s="1">
        <v>5.0</v>
      </c>
      <c r="N4" s="1">
        <v>3.0</v>
      </c>
      <c r="O4" s="1">
        <v>6.0</v>
      </c>
      <c r="P4" s="1">
        <v>4.0</v>
      </c>
      <c r="Q4" s="1">
        <v>4.0</v>
      </c>
      <c r="R4" s="1">
        <v>5.0</v>
      </c>
      <c r="S4" s="1">
        <v>5.0</v>
      </c>
      <c r="T4" s="1">
        <v>3.0</v>
      </c>
      <c r="U4">
        <f t="shared" si="2"/>
        <v>40</v>
      </c>
      <c r="V4">
        <f t="shared" si="3"/>
        <v>76</v>
      </c>
      <c r="W4" s="1">
        <v>12.0</v>
      </c>
      <c r="X4">
        <f t="shared" si="4"/>
        <v>64</v>
      </c>
      <c r="Y4" s="1">
        <v>1.0</v>
      </c>
      <c r="Z4" s="6">
        <v>8.0</v>
      </c>
      <c r="AB4" s="7">
        <f t="shared" si="5"/>
        <v>9</v>
      </c>
      <c r="AC4" s="1" t="s">
        <v>18</v>
      </c>
    </row>
    <row r="5">
      <c r="A5" s="1" t="s">
        <v>12</v>
      </c>
      <c r="B5" s="1">
        <v>4.0</v>
      </c>
      <c r="C5" s="1">
        <v>4.0</v>
      </c>
      <c r="D5" s="1">
        <v>4.0</v>
      </c>
      <c r="E5" s="1">
        <v>3.0</v>
      </c>
      <c r="F5" s="1">
        <v>6.0</v>
      </c>
      <c r="G5" s="1">
        <v>3.0</v>
      </c>
      <c r="H5" s="1">
        <v>4.0</v>
      </c>
      <c r="I5" s="1">
        <v>6.0</v>
      </c>
      <c r="J5" s="1">
        <v>5.0</v>
      </c>
      <c r="K5">
        <f t="shared" si="1"/>
        <v>39</v>
      </c>
      <c r="L5" s="1">
        <v>5.0</v>
      </c>
      <c r="M5" s="1">
        <v>6.0</v>
      </c>
      <c r="N5" s="1">
        <v>4.0</v>
      </c>
      <c r="O5" s="1">
        <v>4.0</v>
      </c>
      <c r="P5" s="1">
        <v>5.0</v>
      </c>
      <c r="Q5" s="1">
        <v>4.0</v>
      </c>
      <c r="R5" s="1">
        <v>4.0</v>
      </c>
      <c r="S5" s="1">
        <v>6.0</v>
      </c>
      <c r="T5" s="1">
        <v>4.0</v>
      </c>
      <c r="U5">
        <f t="shared" si="2"/>
        <v>42</v>
      </c>
      <c r="V5">
        <f t="shared" si="3"/>
        <v>81</v>
      </c>
      <c r="W5" s="1">
        <v>17.0</v>
      </c>
      <c r="X5">
        <f t="shared" si="4"/>
        <v>64</v>
      </c>
      <c r="Y5" s="1">
        <v>1.0</v>
      </c>
      <c r="Z5" s="6">
        <v>8.0</v>
      </c>
      <c r="AB5" s="7">
        <f t="shared" si="5"/>
        <v>9</v>
      </c>
      <c r="AC5" s="1" t="s">
        <v>12</v>
      </c>
    </row>
    <row r="6">
      <c r="A6" s="1" t="s">
        <v>24</v>
      </c>
      <c r="B6" s="1">
        <v>3.0</v>
      </c>
      <c r="C6" s="1">
        <v>3.0</v>
      </c>
      <c r="D6" s="1">
        <v>4.0</v>
      </c>
      <c r="E6" s="1">
        <v>3.0</v>
      </c>
      <c r="F6" s="1">
        <v>5.0</v>
      </c>
      <c r="G6" s="1">
        <v>3.0</v>
      </c>
      <c r="H6" s="1">
        <v>3.0</v>
      </c>
      <c r="I6" s="1">
        <v>6.0</v>
      </c>
      <c r="J6" s="1">
        <v>6.0</v>
      </c>
      <c r="K6">
        <f t="shared" si="1"/>
        <v>36</v>
      </c>
      <c r="L6" s="1">
        <v>5.0</v>
      </c>
      <c r="M6" s="1">
        <v>5.0</v>
      </c>
      <c r="N6" s="1">
        <v>4.0</v>
      </c>
      <c r="O6" s="1">
        <v>5.0</v>
      </c>
      <c r="P6" s="1">
        <v>4.0</v>
      </c>
      <c r="Q6" s="1">
        <v>4.0</v>
      </c>
      <c r="R6" s="1">
        <v>7.0</v>
      </c>
      <c r="S6" s="1">
        <v>5.0</v>
      </c>
      <c r="T6" s="1">
        <v>5.0</v>
      </c>
      <c r="U6">
        <f t="shared" si="2"/>
        <v>44</v>
      </c>
      <c r="V6">
        <f t="shared" si="3"/>
        <v>80</v>
      </c>
      <c r="W6" s="1">
        <v>13.0</v>
      </c>
      <c r="X6">
        <f t="shared" si="4"/>
        <v>67</v>
      </c>
      <c r="Y6" s="1">
        <v>1.0</v>
      </c>
      <c r="Z6" s="6">
        <v>6.0</v>
      </c>
      <c r="AB6" s="7">
        <f t="shared" si="5"/>
        <v>7</v>
      </c>
      <c r="AC6" s="1" t="s">
        <v>24</v>
      </c>
    </row>
    <row r="7">
      <c r="A7" s="1" t="s">
        <v>17</v>
      </c>
      <c r="B7" s="1">
        <v>2.0</v>
      </c>
      <c r="C7" s="1">
        <v>3.0</v>
      </c>
      <c r="D7" s="1">
        <v>4.0</v>
      </c>
      <c r="E7" s="1">
        <v>4.0</v>
      </c>
      <c r="F7" s="1">
        <v>4.0</v>
      </c>
      <c r="G7" s="1">
        <v>2.0</v>
      </c>
      <c r="H7" s="1">
        <v>3.0</v>
      </c>
      <c r="I7" s="1">
        <v>3.0</v>
      </c>
      <c r="J7" s="1">
        <v>4.0</v>
      </c>
      <c r="K7">
        <f t="shared" si="1"/>
        <v>29</v>
      </c>
      <c r="L7" s="1">
        <v>3.0</v>
      </c>
      <c r="M7" s="1">
        <v>6.0</v>
      </c>
      <c r="N7" s="1">
        <v>4.0</v>
      </c>
      <c r="O7" s="1">
        <v>5.0</v>
      </c>
      <c r="P7" s="1">
        <v>4.0</v>
      </c>
      <c r="Q7" s="1">
        <v>3.0</v>
      </c>
      <c r="R7" s="1">
        <v>5.0</v>
      </c>
      <c r="S7" s="1">
        <v>4.0</v>
      </c>
      <c r="T7" s="1">
        <v>5.0</v>
      </c>
      <c r="U7">
        <f t="shared" si="2"/>
        <v>39</v>
      </c>
      <c r="V7">
        <f t="shared" si="3"/>
        <v>68</v>
      </c>
      <c r="W7" s="1">
        <v>-3.0</v>
      </c>
      <c r="X7">
        <f t="shared" si="4"/>
        <v>71</v>
      </c>
      <c r="Y7" s="1">
        <v>1.0</v>
      </c>
      <c r="Z7" s="6">
        <v>5.0</v>
      </c>
      <c r="AB7" s="7">
        <f t="shared" si="5"/>
        <v>6</v>
      </c>
      <c r="AC7" s="1" t="s">
        <v>17</v>
      </c>
    </row>
    <row r="8">
      <c r="A8" s="1" t="s">
        <v>25</v>
      </c>
      <c r="B8" s="1">
        <v>3.0</v>
      </c>
      <c r="C8" s="1">
        <v>3.0</v>
      </c>
      <c r="D8" s="1">
        <v>3.0</v>
      </c>
      <c r="E8" s="1">
        <v>3.0</v>
      </c>
      <c r="F8" s="1">
        <v>4.0</v>
      </c>
      <c r="G8" s="1">
        <v>3.0</v>
      </c>
      <c r="H8" s="1">
        <v>3.0</v>
      </c>
      <c r="I8" s="1">
        <v>4.0</v>
      </c>
      <c r="J8" s="1">
        <v>4.0</v>
      </c>
      <c r="K8">
        <f t="shared" si="1"/>
        <v>30</v>
      </c>
      <c r="L8" s="1">
        <v>6.0</v>
      </c>
      <c r="M8" s="1">
        <v>5.0</v>
      </c>
      <c r="N8" s="1">
        <v>4.0</v>
      </c>
      <c r="O8" s="1">
        <v>3.0</v>
      </c>
      <c r="P8" s="1">
        <v>5.0</v>
      </c>
      <c r="Q8" s="1">
        <v>4.0</v>
      </c>
      <c r="R8" s="1">
        <v>4.0</v>
      </c>
      <c r="S8" s="1">
        <v>5.0</v>
      </c>
      <c r="T8" s="1">
        <v>4.0</v>
      </c>
      <c r="U8">
        <f t="shared" si="2"/>
        <v>40</v>
      </c>
      <c r="V8">
        <f t="shared" si="3"/>
        <v>70</v>
      </c>
      <c r="W8" s="1">
        <v>-2.0</v>
      </c>
      <c r="X8">
        <f t="shared" si="4"/>
        <v>72</v>
      </c>
      <c r="Y8" s="1">
        <v>1.0</v>
      </c>
      <c r="Z8" s="6">
        <v>4.0</v>
      </c>
      <c r="AB8" s="7">
        <f t="shared" si="5"/>
        <v>5</v>
      </c>
      <c r="AC8" s="1" t="s">
        <v>25</v>
      </c>
    </row>
    <row r="9">
      <c r="A9" s="8" t="s">
        <v>11</v>
      </c>
      <c r="B9" s="1">
        <v>4.0</v>
      </c>
      <c r="C9" s="1">
        <v>4.0</v>
      </c>
      <c r="D9" s="1">
        <v>5.0</v>
      </c>
      <c r="E9" s="1">
        <v>5.0</v>
      </c>
      <c r="F9" s="1">
        <v>4.0</v>
      </c>
      <c r="G9" s="1">
        <v>4.0</v>
      </c>
      <c r="H9" s="1">
        <v>3.0</v>
      </c>
      <c r="I9" s="1">
        <v>4.0</v>
      </c>
      <c r="J9" s="1">
        <v>5.0</v>
      </c>
      <c r="K9">
        <f t="shared" si="1"/>
        <v>38</v>
      </c>
      <c r="L9" s="1">
        <v>7.0</v>
      </c>
      <c r="M9" s="1">
        <v>6.0</v>
      </c>
      <c r="N9" s="1">
        <v>5.0</v>
      </c>
      <c r="O9" s="1">
        <v>5.0</v>
      </c>
      <c r="P9" s="1">
        <v>6.0</v>
      </c>
      <c r="Q9" s="1">
        <v>5.0</v>
      </c>
      <c r="R9" s="1">
        <v>6.0</v>
      </c>
      <c r="S9" s="1">
        <v>5.0</v>
      </c>
      <c r="T9" s="1">
        <v>4.0</v>
      </c>
      <c r="U9">
        <f t="shared" si="2"/>
        <v>49</v>
      </c>
      <c r="V9">
        <f t="shared" si="3"/>
        <v>87</v>
      </c>
      <c r="W9" s="1">
        <v>14.0</v>
      </c>
      <c r="X9">
        <f t="shared" si="4"/>
        <v>73</v>
      </c>
      <c r="Y9" s="1">
        <v>1.0</v>
      </c>
      <c r="Z9" s="6">
        <v>3.0</v>
      </c>
      <c r="AB9" s="7">
        <f t="shared" si="5"/>
        <v>4</v>
      </c>
      <c r="AC9" s="8" t="s">
        <v>11</v>
      </c>
    </row>
    <row r="10">
      <c r="A10" s="1" t="s">
        <v>20</v>
      </c>
      <c r="B10" s="1">
        <v>3.0</v>
      </c>
      <c r="C10" s="1">
        <v>3.0</v>
      </c>
      <c r="D10" s="1">
        <v>3.0</v>
      </c>
      <c r="E10" s="1">
        <v>3.0</v>
      </c>
      <c r="F10" s="1">
        <v>7.0</v>
      </c>
      <c r="G10" s="1">
        <v>3.0</v>
      </c>
      <c r="H10" s="1">
        <v>3.0</v>
      </c>
      <c r="I10" s="1">
        <v>6.0</v>
      </c>
      <c r="J10" s="1">
        <v>4.0</v>
      </c>
      <c r="K10">
        <f t="shared" si="1"/>
        <v>35</v>
      </c>
      <c r="L10" s="1">
        <v>4.0</v>
      </c>
      <c r="M10" s="1">
        <v>7.0</v>
      </c>
      <c r="N10" s="1">
        <v>3.0</v>
      </c>
      <c r="O10" s="1">
        <v>5.0</v>
      </c>
      <c r="P10" s="1">
        <v>5.0</v>
      </c>
      <c r="Q10" s="1">
        <v>6.0</v>
      </c>
      <c r="R10" s="1">
        <v>3.0</v>
      </c>
      <c r="S10" s="1">
        <v>6.0</v>
      </c>
      <c r="T10" s="1">
        <v>4.0</v>
      </c>
      <c r="U10">
        <f t="shared" si="2"/>
        <v>43</v>
      </c>
      <c r="V10">
        <f t="shared" si="3"/>
        <v>78</v>
      </c>
      <c r="W10" s="1">
        <v>5.0</v>
      </c>
      <c r="X10">
        <f t="shared" si="4"/>
        <v>73</v>
      </c>
      <c r="Y10" s="1">
        <v>1.0</v>
      </c>
      <c r="Z10" s="6">
        <v>3.0</v>
      </c>
      <c r="AB10" s="7">
        <f t="shared" si="5"/>
        <v>4</v>
      </c>
      <c r="AC10" s="1" t="s">
        <v>20</v>
      </c>
    </row>
    <row r="11">
      <c r="A11" s="1" t="s">
        <v>30</v>
      </c>
      <c r="B11" s="1">
        <v>7.0</v>
      </c>
      <c r="C11" s="1">
        <v>6.0</v>
      </c>
      <c r="D11" s="1">
        <v>4.0</v>
      </c>
      <c r="E11" s="1">
        <v>5.0</v>
      </c>
      <c r="F11" s="1">
        <v>9.0</v>
      </c>
      <c r="G11" s="1">
        <v>4.0</v>
      </c>
      <c r="H11" s="1">
        <v>5.0</v>
      </c>
      <c r="I11" s="1">
        <v>6.0</v>
      </c>
      <c r="J11" s="1">
        <v>7.0</v>
      </c>
      <c r="K11">
        <f t="shared" si="1"/>
        <v>53</v>
      </c>
      <c r="L11" s="1">
        <v>9.0</v>
      </c>
      <c r="M11" s="1">
        <v>10.0</v>
      </c>
      <c r="N11" s="1">
        <v>4.0</v>
      </c>
      <c r="O11" s="1">
        <v>7.0</v>
      </c>
      <c r="P11" s="1">
        <v>6.0</v>
      </c>
      <c r="Q11" s="1">
        <v>9.0</v>
      </c>
      <c r="R11" s="1">
        <v>6.0</v>
      </c>
      <c r="S11" s="1">
        <v>10.0</v>
      </c>
      <c r="T11" s="1">
        <v>6.0</v>
      </c>
      <c r="U11">
        <f t="shared" si="2"/>
        <v>67</v>
      </c>
      <c r="V11">
        <f t="shared" si="3"/>
        <v>120</v>
      </c>
      <c r="W11" s="1">
        <v>44.0</v>
      </c>
      <c r="X11">
        <f t="shared" si="4"/>
        <v>76</v>
      </c>
      <c r="Y11" s="1">
        <v>1.0</v>
      </c>
      <c r="Z11" s="6">
        <v>1.0</v>
      </c>
      <c r="AB11" s="7">
        <f t="shared" si="5"/>
        <v>2</v>
      </c>
      <c r="AC11" s="1" t="s">
        <v>30</v>
      </c>
    </row>
    <row r="12">
      <c r="A12" s="1" t="s">
        <v>41</v>
      </c>
      <c r="B12" s="1">
        <v>4.0</v>
      </c>
      <c r="C12" s="1">
        <v>4.0</v>
      </c>
      <c r="D12" s="1">
        <v>3.0</v>
      </c>
      <c r="E12" s="1">
        <v>3.0</v>
      </c>
      <c r="F12" s="1">
        <v>4.0</v>
      </c>
      <c r="G12" s="1">
        <v>6.0</v>
      </c>
      <c r="H12" s="1">
        <v>5.0</v>
      </c>
      <c r="I12" s="1">
        <v>6.0</v>
      </c>
      <c r="J12" s="1">
        <v>5.0</v>
      </c>
      <c r="K12" s="1">
        <f t="shared" si="1"/>
        <v>40</v>
      </c>
      <c r="L12" s="1">
        <v>9.0</v>
      </c>
      <c r="M12" s="1">
        <v>9.0</v>
      </c>
      <c r="N12" s="1">
        <v>4.0</v>
      </c>
      <c r="O12" s="1">
        <v>5.0</v>
      </c>
      <c r="P12" s="1">
        <v>6.0</v>
      </c>
      <c r="Q12" s="1">
        <v>7.0</v>
      </c>
      <c r="R12" s="1">
        <v>7.0</v>
      </c>
      <c r="S12" s="1">
        <v>7.0</v>
      </c>
      <c r="T12" s="1">
        <v>7.0</v>
      </c>
      <c r="U12">
        <f t="shared" si="2"/>
        <v>61</v>
      </c>
      <c r="V12">
        <f t="shared" si="3"/>
        <v>101</v>
      </c>
      <c r="W12" s="1">
        <v>0.0</v>
      </c>
      <c r="X12">
        <f t="shared" si="4"/>
        <v>101</v>
      </c>
      <c r="Y12" s="1">
        <v>1.0</v>
      </c>
      <c r="Z12" s="6">
        <v>0.0</v>
      </c>
      <c r="AB12" s="7">
        <f t="shared" si="5"/>
        <v>1</v>
      </c>
      <c r="AC12" s="1" t="s">
        <v>41</v>
      </c>
    </row>
    <row r="13">
      <c r="K13">
        <f t="shared" si="1"/>
        <v>0</v>
      </c>
      <c r="U13">
        <f t="shared" si="2"/>
        <v>0</v>
      </c>
      <c r="V13">
        <f t="shared" si="3"/>
        <v>0</v>
      </c>
      <c r="X13">
        <f t="shared" si="4"/>
        <v>0</v>
      </c>
      <c r="Z13" s="7"/>
      <c r="AB13" s="7">
        <f t="shared" si="5"/>
        <v>0</v>
      </c>
    </row>
    <row r="14">
      <c r="K14">
        <f t="shared" si="1"/>
        <v>0</v>
      </c>
      <c r="U14">
        <f t="shared" si="2"/>
        <v>0</v>
      </c>
      <c r="V14">
        <f t="shared" si="3"/>
        <v>0</v>
      </c>
      <c r="X14" s="1"/>
      <c r="Y14" s="1"/>
      <c r="Z14" s="6"/>
      <c r="AB14" s="7"/>
    </row>
    <row r="15">
      <c r="K15">
        <f t="shared" si="1"/>
        <v>0</v>
      </c>
      <c r="U15">
        <f t="shared" si="2"/>
        <v>0</v>
      </c>
      <c r="V15">
        <f t="shared" si="3"/>
        <v>0</v>
      </c>
      <c r="AB15" s="7"/>
    </row>
    <row r="17">
      <c r="A17" s="1" t="s">
        <v>14</v>
      </c>
      <c r="B17" s="13">
        <f t="shared" ref="B17:J17" si="6">AVERAGE(B3:B15)</f>
        <v>3.7</v>
      </c>
      <c r="C17" s="13">
        <f t="shared" si="6"/>
        <v>3.6</v>
      </c>
      <c r="D17" s="13">
        <f t="shared" si="6"/>
        <v>3.6</v>
      </c>
      <c r="E17" s="13">
        <f t="shared" si="6"/>
        <v>3.8</v>
      </c>
      <c r="F17" s="13">
        <f t="shared" si="6"/>
        <v>5.1</v>
      </c>
      <c r="G17" s="13">
        <f t="shared" si="6"/>
        <v>3.6</v>
      </c>
      <c r="H17" s="13">
        <f t="shared" si="6"/>
        <v>3.6</v>
      </c>
      <c r="I17" s="13">
        <f t="shared" si="6"/>
        <v>5</v>
      </c>
      <c r="J17" s="13">
        <f t="shared" si="6"/>
        <v>4.8</v>
      </c>
      <c r="K17" s="13">
        <f>AVERAGE(K3:K10)</f>
        <v>34.375</v>
      </c>
      <c r="L17" s="13">
        <f t="shared" ref="L17:T17" si="7">AVERAGE(L3:L15)</f>
        <v>5.9</v>
      </c>
      <c r="M17" s="13">
        <f t="shared" si="7"/>
        <v>6.4</v>
      </c>
      <c r="N17" s="13">
        <f t="shared" si="7"/>
        <v>3.8</v>
      </c>
      <c r="O17" s="13">
        <f t="shared" si="7"/>
        <v>4.9</v>
      </c>
      <c r="P17" s="13">
        <f t="shared" si="7"/>
        <v>4.8</v>
      </c>
      <c r="Q17" s="13">
        <f t="shared" si="7"/>
        <v>5</v>
      </c>
      <c r="R17" s="13">
        <f t="shared" si="7"/>
        <v>5</v>
      </c>
      <c r="S17" s="13">
        <f t="shared" si="7"/>
        <v>5.8</v>
      </c>
      <c r="T17" s="13">
        <f t="shared" si="7"/>
        <v>4.5</v>
      </c>
      <c r="U17" s="13">
        <f t="shared" ref="U17:V17" si="8">AVERAGE(U3:U10)</f>
        <v>41.625</v>
      </c>
      <c r="V17" s="13">
        <f t="shared" si="8"/>
        <v>76</v>
      </c>
      <c r="X17" s="7"/>
    </row>
    <row r="18">
      <c r="A18" s="1" t="s">
        <v>21</v>
      </c>
      <c r="B18" s="13">
        <f t="shared" ref="B18:V18" si="9">B17-B2</f>
        <v>0.7</v>
      </c>
      <c r="C18" s="13">
        <f t="shared" si="9"/>
        <v>0.6</v>
      </c>
      <c r="D18" s="13">
        <f t="shared" si="9"/>
        <v>0.6</v>
      </c>
      <c r="E18" s="13">
        <f t="shared" si="9"/>
        <v>0.8</v>
      </c>
      <c r="F18" s="13">
        <f t="shared" si="9"/>
        <v>1.1</v>
      </c>
      <c r="G18" s="13">
        <f t="shared" si="9"/>
        <v>0.6</v>
      </c>
      <c r="H18" s="13">
        <f t="shared" si="9"/>
        <v>0.6</v>
      </c>
      <c r="I18" s="13">
        <f t="shared" si="9"/>
        <v>1</v>
      </c>
      <c r="J18" s="13">
        <f t="shared" si="9"/>
        <v>0.8</v>
      </c>
      <c r="K18" s="13">
        <f t="shared" si="9"/>
        <v>4.375</v>
      </c>
      <c r="L18" s="13">
        <f t="shared" si="9"/>
        <v>1.9</v>
      </c>
      <c r="M18" s="13">
        <f t="shared" si="9"/>
        <v>1.4</v>
      </c>
      <c r="N18" s="13">
        <f t="shared" si="9"/>
        <v>0.8</v>
      </c>
      <c r="O18" s="13">
        <f t="shared" si="9"/>
        <v>1.9</v>
      </c>
      <c r="P18" s="13">
        <f t="shared" si="9"/>
        <v>0.8</v>
      </c>
      <c r="Q18" s="13">
        <f t="shared" si="9"/>
        <v>1</v>
      </c>
      <c r="R18" s="13">
        <f t="shared" si="9"/>
        <v>1</v>
      </c>
      <c r="S18" s="13">
        <f t="shared" si="9"/>
        <v>0.8</v>
      </c>
      <c r="T18" s="13">
        <f t="shared" si="9"/>
        <v>0.5</v>
      </c>
      <c r="U18" s="13">
        <f t="shared" si="9"/>
        <v>5.625</v>
      </c>
      <c r="V18" s="13">
        <f t="shared" si="9"/>
        <v>10</v>
      </c>
      <c r="X18" s="7"/>
    </row>
    <row r="19">
      <c r="A19" s="1"/>
      <c r="B19" s="1"/>
      <c r="X19" s="6"/>
    </row>
    <row r="20">
      <c r="A20" s="1"/>
      <c r="T20" s="17"/>
      <c r="X20" s="7"/>
    </row>
    <row r="21">
      <c r="A21" s="1"/>
      <c r="T21" s="17"/>
      <c r="X21" s="7"/>
    </row>
    <row r="22">
      <c r="A22" s="1"/>
      <c r="N22" s="1"/>
      <c r="O22" s="1"/>
      <c r="P22" s="1"/>
      <c r="Q22" s="1"/>
      <c r="T22" s="17"/>
      <c r="X22" s="7"/>
    </row>
    <row r="23">
      <c r="A23" s="1"/>
      <c r="N23" s="1"/>
      <c r="P23" s="18"/>
      <c r="Q23" s="18"/>
      <c r="T23" s="17"/>
      <c r="X23" s="7"/>
    </row>
    <row r="24">
      <c r="A24" s="1"/>
      <c r="N24" s="1"/>
      <c r="P24" s="18"/>
      <c r="Q24" s="18"/>
      <c r="T24" s="17"/>
      <c r="X24" s="7"/>
    </row>
    <row r="25">
      <c r="A25" s="1"/>
      <c r="N25" s="1"/>
      <c r="P25" s="18"/>
      <c r="Q25" s="18"/>
      <c r="T25" s="17"/>
      <c r="X25" s="7"/>
    </row>
    <row r="26">
      <c r="A26" s="1"/>
      <c r="N26" s="1"/>
      <c r="P26" s="18"/>
      <c r="Q26" s="18"/>
      <c r="T26" s="17"/>
      <c r="W26" s="8"/>
      <c r="X26" s="7"/>
    </row>
    <row r="27">
      <c r="A27" s="1"/>
      <c r="N27" s="1"/>
      <c r="P27" s="18"/>
      <c r="Q27" s="18"/>
      <c r="T27" s="17"/>
      <c r="X27" s="7"/>
    </row>
    <row r="28">
      <c r="N28" s="1"/>
      <c r="P28" s="18"/>
      <c r="Q28" s="18"/>
      <c r="T28" s="17"/>
      <c r="X28" s="7"/>
    </row>
    <row r="29">
      <c r="N29" s="1"/>
      <c r="P29" s="18"/>
      <c r="Q29" s="18"/>
      <c r="T29" s="17"/>
      <c r="X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42</v>
      </c>
      <c r="AC1" s="1"/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24</v>
      </c>
      <c r="B3" s="1">
        <v>6.0</v>
      </c>
      <c r="C3" s="1">
        <v>5.0</v>
      </c>
      <c r="D3" s="1">
        <v>3.0</v>
      </c>
      <c r="E3" s="1">
        <v>3.0</v>
      </c>
      <c r="F3" s="1">
        <v>5.0</v>
      </c>
      <c r="G3" s="1">
        <v>3.0</v>
      </c>
      <c r="H3" s="1">
        <v>3.0</v>
      </c>
      <c r="I3" s="1">
        <v>5.0</v>
      </c>
      <c r="J3" s="1">
        <v>4.0</v>
      </c>
      <c r="K3">
        <f t="shared" si="1"/>
        <v>37</v>
      </c>
      <c r="L3" s="1">
        <v>4.0</v>
      </c>
      <c r="M3" s="1">
        <v>5.0</v>
      </c>
      <c r="N3" s="1">
        <v>3.0</v>
      </c>
      <c r="O3" s="1">
        <v>5.0</v>
      </c>
      <c r="P3" s="1">
        <v>6.0</v>
      </c>
      <c r="Q3" s="1">
        <v>4.0</v>
      </c>
      <c r="R3" s="1">
        <v>5.0</v>
      </c>
      <c r="S3" s="1">
        <v>6.0</v>
      </c>
      <c r="T3" s="1">
        <v>4.0</v>
      </c>
      <c r="U3">
        <f t="shared" si="2"/>
        <v>42</v>
      </c>
      <c r="V3">
        <f t="shared" si="3"/>
        <v>79</v>
      </c>
      <c r="W3" s="1">
        <v>13.0</v>
      </c>
      <c r="X3">
        <f t="shared" ref="X3:X13" si="4">V3-W3</f>
        <v>66</v>
      </c>
      <c r="Y3" s="1">
        <v>1.0</v>
      </c>
      <c r="Z3" s="6">
        <v>10.0</v>
      </c>
      <c r="AA3" s="1">
        <v>8.0</v>
      </c>
      <c r="AB3" s="7">
        <f t="shared" ref="AB3:AB13" si="5">sum(Y3:AA3)</f>
        <v>19</v>
      </c>
    </row>
    <row r="4">
      <c r="A4" s="1" t="s">
        <v>17</v>
      </c>
      <c r="B4" s="1">
        <v>3.0</v>
      </c>
      <c r="C4" s="1">
        <v>3.0</v>
      </c>
      <c r="D4" s="1">
        <v>2.0</v>
      </c>
      <c r="E4" s="1">
        <v>3.0</v>
      </c>
      <c r="F4" s="1">
        <v>4.0</v>
      </c>
      <c r="G4" s="1">
        <v>2.0</v>
      </c>
      <c r="H4" s="1">
        <v>3.0</v>
      </c>
      <c r="I4" s="1">
        <v>5.0</v>
      </c>
      <c r="J4" s="1">
        <v>3.0</v>
      </c>
      <c r="K4">
        <f t="shared" si="1"/>
        <v>28</v>
      </c>
      <c r="L4" s="1">
        <v>4.0</v>
      </c>
      <c r="M4" s="1">
        <v>7.0</v>
      </c>
      <c r="N4" s="1">
        <v>3.0</v>
      </c>
      <c r="O4" s="1">
        <v>3.0</v>
      </c>
      <c r="P4" s="1">
        <v>3.0</v>
      </c>
      <c r="Q4" s="1">
        <v>4.0</v>
      </c>
      <c r="R4" s="1">
        <v>3.0</v>
      </c>
      <c r="S4" s="1">
        <v>4.0</v>
      </c>
      <c r="T4" s="1">
        <v>4.0</v>
      </c>
      <c r="U4">
        <f t="shared" si="2"/>
        <v>35</v>
      </c>
      <c r="V4">
        <f t="shared" si="3"/>
        <v>63</v>
      </c>
      <c r="W4" s="1">
        <v>-3.0</v>
      </c>
      <c r="X4">
        <f t="shared" si="4"/>
        <v>66</v>
      </c>
      <c r="Y4" s="1">
        <v>1.0</v>
      </c>
      <c r="Z4" s="6">
        <v>10.0</v>
      </c>
      <c r="AA4" s="1">
        <v>8.0</v>
      </c>
      <c r="AB4" s="7">
        <f t="shared" si="5"/>
        <v>19</v>
      </c>
    </row>
    <row r="5">
      <c r="A5" s="1" t="s">
        <v>20</v>
      </c>
      <c r="B5" s="1">
        <v>3.0</v>
      </c>
      <c r="C5" s="1">
        <v>3.0</v>
      </c>
      <c r="D5" s="1">
        <v>3.0</v>
      </c>
      <c r="E5" s="1">
        <v>2.0</v>
      </c>
      <c r="F5" s="1">
        <v>5.0</v>
      </c>
      <c r="G5" s="1">
        <v>3.0</v>
      </c>
      <c r="H5" s="1">
        <v>3.0</v>
      </c>
      <c r="I5" s="1">
        <v>5.0</v>
      </c>
      <c r="J5" s="1">
        <v>4.0</v>
      </c>
      <c r="K5">
        <f t="shared" si="1"/>
        <v>31</v>
      </c>
      <c r="L5" s="1">
        <v>6.0</v>
      </c>
      <c r="M5" s="1">
        <v>7.0</v>
      </c>
      <c r="N5" s="1">
        <v>3.0</v>
      </c>
      <c r="O5" s="1">
        <v>4.0</v>
      </c>
      <c r="P5" s="1">
        <v>4.0</v>
      </c>
      <c r="Q5" s="1">
        <v>5.0</v>
      </c>
      <c r="R5" s="1">
        <v>5.0</v>
      </c>
      <c r="S5" s="1">
        <v>4.0</v>
      </c>
      <c r="T5" s="1">
        <v>4.0</v>
      </c>
      <c r="U5">
        <f t="shared" si="2"/>
        <v>42</v>
      </c>
      <c r="V5">
        <f t="shared" si="3"/>
        <v>73</v>
      </c>
      <c r="W5" s="1">
        <v>6.0</v>
      </c>
      <c r="X5">
        <f t="shared" si="4"/>
        <v>67</v>
      </c>
      <c r="Y5" s="1">
        <v>1.0</v>
      </c>
      <c r="Z5" s="6">
        <v>8.0</v>
      </c>
      <c r="AB5" s="7">
        <f t="shared" si="5"/>
        <v>9</v>
      </c>
    </row>
    <row r="6">
      <c r="A6" s="1" t="s">
        <v>12</v>
      </c>
      <c r="B6" s="1">
        <v>4.0</v>
      </c>
      <c r="C6" s="1">
        <v>4.0</v>
      </c>
      <c r="D6" s="1">
        <v>4.0</v>
      </c>
      <c r="E6" s="1">
        <v>3.0</v>
      </c>
      <c r="F6" s="1">
        <v>5.0</v>
      </c>
      <c r="G6" s="1">
        <v>3.0</v>
      </c>
      <c r="H6" s="1">
        <v>3.0</v>
      </c>
      <c r="I6" s="1">
        <v>5.0</v>
      </c>
      <c r="J6" s="1">
        <v>4.0</v>
      </c>
      <c r="K6">
        <f t="shared" si="1"/>
        <v>35</v>
      </c>
      <c r="L6" s="1">
        <v>6.0</v>
      </c>
      <c r="M6" s="1">
        <v>8.0</v>
      </c>
      <c r="N6" s="1">
        <v>3.0</v>
      </c>
      <c r="O6" s="1">
        <v>4.0</v>
      </c>
      <c r="P6" s="1">
        <v>5.0</v>
      </c>
      <c r="Q6" s="1">
        <v>5.0</v>
      </c>
      <c r="R6" s="1">
        <v>4.0</v>
      </c>
      <c r="S6" s="1">
        <v>7.0</v>
      </c>
      <c r="T6" s="1">
        <v>6.0</v>
      </c>
      <c r="U6">
        <f t="shared" si="2"/>
        <v>48</v>
      </c>
      <c r="V6">
        <f t="shared" si="3"/>
        <v>83</v>
      </c>
      <c r="W6" s="1">
        <v>16.0</v>
      </c>
      <c r="X6">
        <f t="shared" si="4"/>
        <v>67</v>
      </c>
      <c r="Y6" s="1">
        <v>1.0</v>
      </c>
      <c r="Z6" s="6">
        <v>8.0</v>
      </c>
      <c r="AB6" s="7">
        <f t="shared" si="5"/>
        <v>9</v>
      </c>
    </row>
    <row r="7">
      <c r="A7" s="1" t="s">
        <v>25</v>
      </c>
      <c r="B7" s="1">
        <v>3.0</v>
      </c>
      <c r="C7" s="1">
        <v>3.0</v>
      </c>
      <c r="D7" s="1">
        <v>3.0</v>
      </c>
      <c r="E7" s="1">
        <v>3.0</v>
      </c>
      <c r="F7" s="1">
        <v>4.0</v>
      </c>
      <c r="G7" s="1">
        <v>3.0</v>
      </c>
      <c r="H7" s="1">
        <v>4.0</v>
      </c>
      <c r="I7" s="1">
        <v>4.0</v>
      </c>
      <c r="J7" s="1">
        <v>5.0</v>
      </c>
      <c r="K7">
        <f t="shared" si="1"/>
        <v>32</v>
      </c>
      <c r="L7" s="1">
        <v>3.0</v>
      </c>
      <c r="M7" s="1">
        <v>5.0</v>
      </c>
      <c r="N7" s="1">
        <v>3.0</v>
      </c>
      <c r="O7" s="1">
        <v>3.0</v>
      </c>
      <c r="P7" s="1">
        <v>3.0</v>
      </c>
      <c r="Q7" s="1">
        <v>3.0</v>
      </c>
      <c r="R7" s="1">
        <v>5.0</v>
      </c>
      <c r="S7" s="1">
        <v>4.0</v>
      </c>
      <c r="T7" s="1">
        <v>5.0</v>
      </c>
      <c r="U7">
        <f t="shared" si="2"/>
        <v>34</v>
      </c>
      <c r="V7">
        <f t="shared" si="3"/>
        <v>66</v>
      </c>
      <c r="W7" s="1">
        <v>-2.0</v>
      </c>
      <c r="X7">
        <f t="shared" si="4"/>
        <v>68</v>
      </c>
      <c r="Y7" s="1">
        <v>1.0</v>
      </c>
      <c r="Z7" s="6">
        <v>6.0</v>
      </c>
      <c r="AB7" s="7">
        <f t="shared" si="5"/>
        <v>7</v>
      </c>
    </row>
    <row r="8">
      <c r="A8" s="1" t="s">
        <v>19</v>
      </c>
      <c r="B8" s="1">
        <v>3.0</v>
      </c>
      <c r="C8" s="1">
        <v>3.0</v>
      </c>
      <c r="D8" s="1">
        <v>2.0</v>
      </c>
      <c r="E8" s="1">
        <v>4.0</v>
      </c>
      <c r="F8" s="1">
        <v>4.0</v>
      </c>
      <c r="G8" s="1">
        <v>3.0</v>
      </c>
      <c r="H8" s="1">
        <v>3.0</v>
      </c>
      <c r="I8" s="1">
        <v>5.0</v>
      </c>
      <c r="J8" s="1">
        <v>3.0</v>
      </c>
      <c r="K8">
        <f t="shared" si="1"/>
        <v>30</v>
      </c>
      <c r="L8" s="1">
        <v>5.0</v>
      </c>
      <c r="M8" s="1">
        <v>6.0</v>
      </c>
      <c r="N8" s="1">
        <v>3.0</v>
      </c>
      <c r="O8" s="1">
        <v>4.0</v>
      </c>
      <c r="P8" s="1">
        <v>5.0</v>
      </c>
      <c r="Q8" s="1">
        <v>4.0</v>
      </c>
      <c r="R8" s="1">
        <v>5.0</v>
      </c>
      <c r="S8" s="1">
        <v>7.0</v>
      </c>
      <c r="T8" s="1">
        <v>3.0</v>
      </c>
      <c r="U8">
        <f t="shared" si="2"/>
        <v>42</v>
      </c>
      <c r="V8">
        <f t="shared" si="3"/>
        <v>72</v>
      </c>
      <c r="W8" s="1">
        <v>4.0</v>
      </c>
      <c r="X8">
        <f t="shared" si="4"/>
        <v>68</v>
      </c>
      <c r="Y8" s="1">
        <v>1.0</v>
      </c>
      <c r="Z8" s="6">
        <v>6.0</v>
      </c>
      <c r="AB8" s="7">
        <f t="shared" si="5"/>
        <v>7</v>
      </c>
    </row>
    <row r="9">
      <c r="A9" s="1" t="s">
        <v>18</v>
      </c>
      <c r="B9" s="1">
        <v>4.0</v>
      </c>
      <c r="C9" s="1">
        <v>3.0</v>
      </c>
      <c r="D9" s="1">
        <v>4.0</v>
      </c>
      <c r="E9" s="1">
        <v>4.0</v>
      </c>
      <c r="F9" s="1">
        <v>4.0</v>
      </c>
      <c r="G9" s="1">
        <v>4.0</v>
      </c>
      <c r="H9" s="1">
        <v>3.0</v>
      </c>
      <c r="I9" s="1">
        <v>6.0</v>
      </c>
      <c r="J9" s="1">
        <v>4.0</v>
      </c>
      <c r="K9">
        <f t="shared" si="1"/>
        <v>36</v>
      </c>
      <c r="L9" s="1">
        <v>7.0</v>
      </c>
      <c r="M9" s="1">
        <v>5.0</v>
      </c>
      <c r="N9" s="1">
        <v>4.0</v>
      </c>
      <c r="O9" s="1">
        <v>4.0</v>
      </c>
      <c r="P9" s="1">
        <v>4.0</v>
      </c>
      <c r="Q9" s="1">
        <v>6.0</v>
      </c>
      <c r="R9" s="1">
        <v>4.0</v>
      </c>
      <c r="S9" s="1">
        <v>5.0</v>
      </c>
      <c r="T9" s="1">
        <v>5.0</v>
      </c>
      <c r="U9">
        <f t="shared" si="2"/>
        <v>44</v>
      </c>
      <c r="V9">
        <f t="shared" si="3"/>
        <v>80</v>
      </c>
      <c r="W9" s="1">
        <v>12.0</v>
      </c>
      <c r="X9">
        <f t="shared" si="4"/>
        <v>68</v>
      </c>
      <c r="Y9" s="1">
        <v>1.0</v>
      </c>
      <c r="Z9" s="6">
        <v>6.0</v>
      </c>
      <c r="AB9" s="7">
        <f t="shared" si="5"/>
        <v>7</v>
      </c>
    </row>
    <row r="10">
      <c r="A10" s="1" t="s">
        <v>32</v>
      </c>
      <c r="B10" s="1">
        <v>3.0</v>
      </c>
      <c r="C10" s="1">
        <v>4.0</v>
      </c>
      <c r="D10" s="1">
        <v>3.0</v>
      </c>
      <c r="E10" s="1">
        <v>4.0</v>
      </c>
      <c r="F10" s="1">
        <v>5.0</v>
      </c>
      <c r="G10" s="1">
        <v>3.0</v>
      </c>
      <c r="H10" s="1">
        <v>3.0</v>
      </c>
      <c r="I10" s="1">
        <v>4.0</v>
      </c>
      <c r="J10" s="1">
        <v>3.0</v>
      </c>
      <c r="K10">
        <f t="shared" si="1"/>
        <v>32</v>
      </c>
      <c r="L10" s="1">
        <v>5.0</v>
      </c>
      <c r="M10" s="1">
        <v>6.0</v>
      </c>
      <c r="N10" s="1">
        <v>4.0</v>
      </c>
      <c r="O10" s="1">
        <v>5.0</v>
      </c>
      <c r="P10" s="1">
        <v>4.0</v>
      </c>
      <c r="Q10" s="1">
        <v>5.0</v>
      </c>
      <c r="R10" s="1">
        <v>4.0</v>
      </c>
      <c r="S10" s="1">
        <v>6.0</v>
      </c>
      <c r="T10" s="1">
        <v>5.0</v>
      </c>
      <c r="U10">
        <f t="shared" si="2"/>
        <v>44</v>
      </c>
      <c r="V10">
        <f t="shared" si="3"/>
        <v>76</v>
      </c>
      <c r="W10" s="1">
        <v>6.0</v>
      </c>
      <c r="X10">
        <f t="shared" si="4"/>
        <v>70</v>
      </c>
      <c r="Y10" s="1">
        <v>1.0</v>
      </c>
      <c r="Z10" s="6">
        <v>3.0</v>
      </c>
      <c r="AB10" s="7">
        <f t="shared" si="5"/>
        <v>4</v>
      </c>
    </row>
    <row r="11">
      <c r="A11" s="1" t="s">
        <v>30</v>
      </c>
      <c r="B11" s="1">
        <v>7.0</v>
      </c>
      <c r="C11" s="1">
        <v>5.0</v>
      </c>
      <c r="D11" s="1">
        <v>8.0</v>
      </c>
      <c r="E11" s="1">
        <v>5.0</v>
      </c>
      <c r="F11" s="1">
        <v>6.0</v>
      </c>
      <c r="G11" s="1">
        <v>5.0</v>
      </c>
      <c r="H11" s="1">
        <v>6.0</v>
      </c>
      <c r="I11" s="1">
        <v>9.0</v>
      </c>
      <c r="J11" s="1">
        <v>8.0</v>
      </c>
      <c r="K11" s="1">
        <f t="shared" si="1"/>
        <v>59</v>
      </c>
      <c r="L11" s="1">
        <v>8.0</v>
      </c>
      <c r="M11" s="1">
        <v>8.0</v>
      </c>
      <c r="N11" s="1">
        <v>4.0</v>
      </c>
      <c r="O11" s="1">
        <v>5.0</v>
      </c>
      <c r="P11" s="1">
        <v>5.0</v>
      </c>
      <c r="Q11" s="1">
        <v>7.0</v>
      </c>
      <c r="R11" s="1">
        <v>6.0</v>
      </c>
      <c r="S11" s="1">
        <v>7.0</v>
      </c>
      <c r="T11" s="1">
        <v>7.0</v>
      </c>
      <c r="U11">
        <f t="shared" si="2"/>
        <v>57</v>
      </c>
      <c r="V11">
        <f t="shared" si="3"/>
        <v>116</v>
      </c>
      <c r="W11" s="1">
        <v>44.0</v>
      </c>
      <c r="X11">
        <f t="shared" si="4"/>
        <v>72</v>
      </c>
      <c r="Y11" s="1">
        <v>1.0</v>
      </c>
      <c r="Z11" s="6">
        <v>2.0</v>
      </c>
      <c r="AB11" s="7">
        <f t="shared" si="5"/>
        <v>3</v>
      </c>
    </row>
    <row r="12">
      <c r="A12" s="1" t="s">
        <v>11</v>
      </c>
      <c r="B12" s="1">
        <v>3.0</v>
      </c>
      <c r="C12" s="1">
        <v>4.0</v>
      </c>
      <c r="D12" s="1">
        <v>6.0</v>
      </c>
      <c r="E12" s="1">
        <v>4.0</v>
      </c>
      <c r="F12" s="1">
        <v>5.0</v>
      </c>
      <c r="G12" s="1">
        <v>4.0</v>
      </c>
      <c r="H12" s="1">
        <v>3.0</v>
      </c>
      <c r="I12" s="1">
        <v>4.0</v>
      </c>
      <c r="J12" s="1">
        <v>6.0</v>
      </c>
      <c r="K12">
        <f t="shared" si="1"/>
        <v>39</v>
      </c>
      <c r="L12" s="1">
        <v>6.0</v>
      </c>
      <c r="M12" s="1">
        <v>8.0</v>
      </c>
      <c r="N12" s="1">
        <v>3.0</v>
      </c>
      <c r="O12" s="1">
        <v>4.0</v>
      </c>
      <c r="P12" s="1">
        <v>5.0</v>
      </c>
      <c r="Q12" s="1">
        <v>4.0</v>
      </c>
      <c r="R12" s="1">
        <v>6.0</v>
      </c>
      <c r="S12" s="1">
        <v>6.0</v>
      </c>
      <c r="T12" s="1">
        <v>4.0</v>
      </c>
      <c r="U12">
        <f t="shared" si="2"/>
        <v>46</v>
      </c>
      <c r="V12">
        <f t="shared" si="3"/>
        <v>85</v>
      </c>
      <c r="W12" s="1">
        <v>13.0</v>
      </c>
      <c r="X12">
        <f t="shared" si="4"/>
        <v>72</v>
      </c>
      <c r="Y12" s="1">
        <v>1.0</v>
      </c>
      <c r="Z12" s="6">
        <v>2.0</v>
      </c>
      <c r="AB12" s="7">
        <f t="shared" si="5"/>
        <v>3</v>
      </c>
    </row>
    <row r="13">
      <c r="A13" s="1" t="s">
        <v>40</v>
      </c>
      <c r="B13" s="1">
        <v>3.0</v>
      </c>
      <c r="C13" s="1">
        <v>3.0</v>
      </c>
      <c r="D13" s="1">
        <v>4.0</v>
      </c>
      <c r="E13" s="1">
        <v>5.0</v>
      </c>
      <c r="F13" s="1">
        <v>5.0</v>
      </c>
      <c r="G13" s="1">
        <v>3.0</v>
      </c>
      <c r="H13" s="1">
        <v>5.0</v>
      </c>
      <c r="I13" s="1">
        <v>3.0</v>
      </c>
      <c r="J13" s="1">
        <v>4.0</v>
      </c>
      <c r="K13">
        <f t="shared" si="1"/>
        <v>35</v>
      </c>
      <c r="L13" s="1">
        <v>7.0</v>
      </c>
      <c r="M13" s="1">
        <v>5.0</v>
      </c>
      <c r="N13" s="1">
        <v>3.0</v>
      </c>
      <c r="O13" s="1">
        <v>4.0</v>
      </c>
      <c r="P13" s="1">
        <v>3.0</v>
      </c>
      <c r="Q13" s="1">
        <v>3.0</v>
      </c>
      <c r="R13" s="1">
        <v>6.0</v>
      </c>
      <c r="S13" s="1">
        <v>6.0</v>
      </c>
      <c r="T13" s="1">
        <v>4.0</v>
      </c>
      <c r="U13">
        <f t="shared" si="2"/>
        <v>41</v>
      </c>
      <c r="V13">
        <f t="shared" si="3"/>
        <v>76</v>
      </c>
      <c r="W13" s="1">
        <v>0.0</v>
      </c>
      <c r="X13">
        <f t="shared" si="4"/>
        <v>76</v>
      </c>
      <c r="Y13" s="1">
        <v>1.0</v>
      </c>
      <c r="Z13" s="7"/>
      <c r="AB13" s="7">
        <f t="shared" si="5"/>
        <v>1</v>
      </c>
    </row>
    <row r="14">
      <c r="K14">
        <f t="shared" si="1"/>
        <v>0</v>
      </c>
      <c r="U14">
        <f t="shared" si="2"/>
        <v>0</v>
      </c>
      <c r="V14">
        <f t="shared" si="3"/>
        <v>0</v>
      </c>
      <c r="X14" s="1"/>
      <c r="Y14" s="1"/>
      <c r="Z14" s="6"/>
      <c r="AB14" s="7"/>
    </row>
    <row r="15">
      <c r="K15">
        <f t="shared" si="1"/>
        <v>0</v>
      </c>
      <c r="U15">
        <f t="shared" si="2"/>
        <v>0</v>
      </c>
      <c r="V15">
        <f t="shared" si="3"/>
        <v>0</v>
      </c>
      <c r="X15" s="1" t="s">
        <v>24</v>
      </c>
      <c r="Y15">
        <v>19.0</v>
      </c>
      <c r="AB15" s="7"/>
    </row>
    <row r="16">
      <c r="X16" s="1" t="s">
        <v>17</v>
      </c>
      <c r="Y16">
        <v>19.0</v>
      </c>
    </row>
    <row r="17">
      <c r="A17" s="1" t="s">
        <v>14</v>
      </c>
      <c r="B17" s="13">
        <f t="shared" ref="B17:J17" si="6">AVERAGE(B3:B15)</f>
        <v>3.818181818</v>
      </c>
      <c r="C17" s="13">
        <f t="shared" si="6"/>
        <v>3.636363636</v>
      </c>
      <c r="D17" s="13">
        <f t="shared" si="6"/>
        <v>3.818181818</v>
      </c>
      <c r="E17" s="13">
        <f t="shared" si="6"/>
        <v>3.636363636</v>
      </c>
      <c r="F17" s="13">
        <f t="shared" si="6"/>
        <v>4.727272727</v>
      </c>
      <c r="G17" s="13">
        <f t="shared" si="6"/>
        <v>3.272727273</v>
      </c>
      <c r="H17" s="13">
        <f t="shared" si="6"/>
        <v>3.545454545</v>
      </c>
      <c r="I17" s="13">
        <f t="shared" si="6"/>
        <v>5</v>
      </c>
      <c r="J17" s="13">
        <f t="shared" si="6"/>
        <v>4.363636364</v>
      </c>
      <c r="K17" s="13">
        <f>AVERAGE(K3:K10)</f>
        <v>32.625</v>
      </c>
      <c r="L17" s="13">
        <f t="shared" ref="L17:T17" si="7">AVERAGE(L3:L15)</f>
        <v>5.545454545</v>
      </c>
      <c r="M17" s="13">
        <f t="shared" si="7"/>
        <v>6.363636364</v>
      </c>
      <c r="N17" s="13">
        <f t="shared" si="7"/>
        <v>3.272727273</v>
      </c>
      <c r="O17" s="13">
        <f t="shared" si="7"/>
        <v>4.090909091</v>
      </c>
      <c r="P17" s="13">
        <f t="shared" si="7"/>
        <v>4.272727273</v>
      </c>
      <c r="Q17" s="13">
        <f t="shared" si="7"/>
        <v>4.545454545</v>
      </c>
      <c r="R17" s="13">
        <f t="shared" si="7"/>
        <v>4.818181818</v>
      </c>
      <c r="S17" s="13">
        <f t="shared" si="7"/>
        <v>5.636363636</v>
      </c>
      <c r="T17" s="13">
        <f t="shared" si="7"/>
        <v>4.636363636</v>
      </c>
      <c r="U17" s="13">
        <f t="shared" ref="U17:V17" si="8">AVERAGE(U3:U10)</f>
        <v>41.375</v>
      </c>
      <c r="V17" s="13">
        <f t="shared" si="8"/>
        <v>74</v>
      </c>
      <c r="X17" s="1" t="s">
        <v>20</v>
      </c>
      <c r="Y17">
        <v>9.0</v>
      </c>
    </row>
    <row r="18">
      <c r="A18" s="1" t="s">
        <v>21</v>
      </c>
      <c r="B18" s="13">
        <f t="shared" ref="B18:V18" si="9">B17-B2</f>
        <v>0.8181818182</v>
      </c>
      <c r="C18" s="13">
        <f t="shared" si="9"/>
        <v>0.6363636364</v>
      </c>
      <c r="D18" s="13">
        <f t="shared" si="9"/>
        <v>0.8181818182</v>
      </c>
      <c r="E18" s="13">
        <f t="shared" si="9"/>
        <v>0.6363636364</v>
      </c>
      <c r="F18" s="13">
        <f t="shared" si="9"/>
        <v>0.7272727273</v>
      </c>
      <c r="G18" s="13">
        <f t="shared" si="9"/>
        <v>0.2727272727</v>
      </c>
      <c r="H18" s="13">
        <f t="shared" si="9"/>
        <v>0.5454545455</v>
      </c>
      <c r="I18" s="13">
        <f t="shared" si="9"/>
        <v>1</v>
      </c>
      <c r="J18" s="13">
        <f t="shared" si="9"/>
        <v>0.3636363636</v>
      </c>
      <c r="K18" s="13">
        <f t="shared" si="9"/>
        <v>2.625</v>
      </c>
      <c r="L18" s="13">
        <f t="shared" si="9"/>
        <v>1.545454545</v>
      </c>
      <c r="M18" s="13">
        <f t="shared" si="9"/>
        <v>1.363636364</v>
      </c>
      <c r="N18" s="13">
        <f t="shared" si="9"/>
        <v>0.2727272727</v>
      </c>
      <c r="O18" s="13">
        <f t="shared" si="9"/>
        <v>1.090909091</v>
      </c>
      <c r="P18" s="13">
        <f t="shared" si="9"/>
        <v>0.2727272727</v>
      </c>
      <c r="Q18" s="13">
        <f t="shared" si="9"/>
        <v>0.5454545455</v>
      </c>
      <c r="R18" s="13">
        <f t="shared" si="9"/>
        <v>0.8181818182</v>
      </c>
      <c r="S18" s="13">
        <f t="shared" si="9"/>
        <v>0.6363636364</v>
      </c>
      <c r="T18" s="13">
        <f t="shared" si="9"/>
        <v>0.6363636364</v>
      </c>
      <c r="U18" s="13">
        <f t="shared" si="9"/>
        <v>5.375</v>
      </c>
      <c r="V18" s="13">
        <f t="shared" si="9"/>
        <v>8</v>
      </c>
      <c r="X18" s="1" t="s">
        <v>12</v>
      </c>
      <c r="Y18">
        <v>9.0</v>
      </c>
    </row>
    <row r="19">
      <c r="A19" s="1"/>
      <c r="B19" s="1"/>
      <c r="C19" s="1" t="s">
        <v>0</v>
      </c>
      <c r="D19" s="1" t="s">
        <v>3</v>
      </c>
      <c r="E19" s="1" t="s">
        <v>26</v>
      </c>
      <c r="F19" s="1" t="s">
        <v>23</v>
      </c>
      <c r="X19" s="1" t="s">
        <v>25</v>
      </c>
      <c r="Y19">
        <v>7.0</v>
      </c>
    </row>
    <row r="20">
      <c r="A20" s="1"/>
      <c r="C20" s="1" t="s">
        <v>24</v>
      </c>
      <c r="D20" s="19">
        <v>79.0</v>
      </c>
      <c r="E20" s="18">
        <v>13.0</v>
      </c>
      <c r="F20">
        <v>66.0</v>
      </c>
      <c r="T20" s="17"/>
      <c r="X20" s="1" t="s">
        <v>19</v>
      </c>
      <c r="Y20">
        <v>7.0</v>
      </c>
    </row>
    <row r="21">
      <c r="A21" s="1"/>
      <c r="C21" s="1" t="s">
        <v>17</v>
      </c>
      <c r="D21" s="19">
        <v>63.0</v>
      </c>
      <c r="E21" s="18">
        <v>-3.0</v>
      </c>
      <c r="F21">
        <v>66.0</v>
      </c>
      <c r="T21" s="17"/>
      <c r="X21" s="1" t="s">
        <v>18</v>
      </c>
      <c r="Y21">
        <v>7.0</v>
      </c>
    </row>
    <row r="22">
      <c r="A22" s="1"/>
      <c r="C22" s="1" t="s">
        <v>20</v>
      </c>
      <c r="D22" s="19">
        <v>73.0</v>
      </c>
      <c r="E22" s="18">
        <v>6.0</v>
      </c>
      <c r="F22">
        <v>67.0</v>
      </c>
      <c r="N22" s="1"/>
      <c r="O22" s="1"/>
      <c r="P22" s="1"/>
      <c r="Q22" s="1"/>
      <c r="T22" s="17"/>
      <c r="X22" s="1" t="s">
        <v>32</v>
      </c>
      <c r="Y22">
        <v>4.0</v>
      </c>
    </row>
    <row r="23">
      <c r="A23" s="1"/>
      <c r="C23" s="1" t="s">
        <v>12</v>
      </c>
      <c r="D23" s="19">
        <v>83.0</v>
      </c>
      <c r="E23" s="18">
        <v>16.0</v>
      </c>
      <c r="F23">
        <v>67.0</v>
      </c>
      <c r="N23" s="1"/>
      <c r="P23" s="18"/>
      <c r="Q23" s="18"/>
      <c r="T23" s="17"/>
      <c r="X23" s="1" t="s">
        <v>30</v>
      </c>
      <c r="Y23">
        <v>3.0</v>
      </c>
    </row>
    <row r="24">
      <c r="A24" s="1"/>
      <c r="C24" s="1" t="s">
        <v>25</v>
      </c>
      <c r="D24" s="19">
        <v>66.0</v>
      </c>
      <c r="E24" s="18">
        <v>-2.0</v>
      </c>
      <c r="F24">
        <v>68.0</v>
      </c>
      <c r="N24" s="1"/>
      <c r="P24" s="18"/>
      <c r="Q24" s="18"/>
      <c r="T24" s="17"/>
      <c r="X24" s="1" t="s">
        <v>11</v>
      </c>
      <c r="Y24">
        <v>3.0</v>
      </c>
    </row>
    <row r="25">
      <c r="A25" s="1"/>
      <c r="C25" s="1" t="s">
        <v>19</v>
      </c>
      <c r="D25" s="19">
        <v>72.0</v>
      </c>
      <c r="E25" s="18">
        <v>4.0</v>
      </c>
      <c r="F25">
        <v>68.0</v>
      </c>
      <c r="N25" s="1"/>
      <c r="P25" s="18"/>
      <c r="Q25" s="18"/>
      <c r="T25" s="17"/>
      <c r="X25" s="1" t="s">
        <v>40</v>
      </c>
      <c r="Y25">
        <v>1.0</v>
      </c>
    </row>
    <row r="26">
      <c r="A26" s="1"/>
      <c r="C26" s="1" t="s">
        <v>18</v>
      </c>
      <c r="D26" s="19">
        <v>80.0</v>
      </c>
      <c r="E26" s="18">
        <v>12.0</v>
      </c>
      <c r="F26">
        <v>68.0</v>
      </c>
      <c r="N26" s="1"/>
      <c r="P26" s="18"/>
      <c r="Q26" s="18"/>
      <c r="T26" s="17"/>
      <c r="X26" s="17"/>
    </row>
    <row r="27">
      <c r="A27" s="1"/>
      <c r="C27" s="1" t="s">
        <v>32</v>
      </c>
      <c r="D27" s="19">
        <v>76.0</v>
      </c>
      <c r="E27" s="18">
        <v>6.0</v>
      </c>
      <c r="F27">
        <v>70.0</v>
      </c>
      <c r="N27" s="1"/>
      <c r="P27" s="18"/>
      <c r="Q27" s="18"/>
      <c r="T27" s="17"/>
      <c r="X27" s="17"/>
    </row>
    <row r="28">
      <c r="C28" s="1" t="s">
        <v>30</v>
      </c>
      <c r="D28">
        <v>116.0</v>
      </c>
      <c r="E28" s="18">
        <v>44.0</v>
      </c>
      <c r="F28">
        <v>72.0</v>
      </c>
      <c r="N28" s="1"/>
      <c r="P28" s="18"/>
      <c r="Q28" s="18"/>
      <c r="T28" s="17"/>
      <c r="X28" s="17"/>
    </row>
    <row r="29">
      <c r="C29" s="1" t="s">
        <v>11</v>
      </c>
      <c r="D29">
        <v>85.0</v>
      </c>
      <c r="E29" s="18">
        <v>13.0</v>
      </c>
      <c r="F29">
        <v>72.0</v>
      </c>
      <c r="N29" s="1"/>
      <c r="P29" s="18"/>
      <c r="Q29" s="18"/>
      <c r="T29" s="17"/>
    </row>
    <row r="30">
      <c r="C30" s="1" t="s">
        <v>40</v>
      </c>
      <c r="D30">
        <v>76.0</v>
      </c>
      <c r="E30" s="18">
        <v>0.0</v>
      </c>
      <c r="F30">
        <v>76.0</v>
      </c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4" width="4.71"/>
    <col customWidth="1" min="5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42</v>
      </c>
      <c r="AC1" s="1"/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12</v>
      </c>
      <c r="B3" s="1">
        <v>3.0</v>
      </c>
      <c r="C3" s="1">
        <v>3.0</v>
      </c>
      <c r="D3" s="1">
        <v>4.0</v>
      </c>
      <c r="E3" s="1">
        <v>3.0</v>
      </c>
      <c r="F3" s="1">
        <v>5.0</v>
      </c>
      <c r="G3" s="1">
        <v>3.0</v>
      </c>
      <c r="H3" s="1">
        <v>4.0</v>
      </c>
      <c r="I3" s="1">
        <v>6.0</v>
      </c>
      <c r="J3" s="1">
        <v>5.0</v>
      </c>
      <c r="K3">
        <f t="shared" si="1"/>
        <v>36</v>
      </c>
      <c r="L3" s="1">
        <v>6.0</v>
      </c>
      <c r="M3" s="1">
        <v>6.0</v>
      </c>
      <c r="N3" s="1">
        <v>4.0</v>
      </c>
      <c r="O3" s="1">
        <v>4.0</v>
      </c>
      <c r="P3" s="1">
        <v>6.0</v>
      </c>
      <c r="Q3" s="1">
        <v>5.0</v>
      </c>
      <c r="R3" s="1">
        <v>4.0</v>
      </c>
      <c r="S3" s="1">
        <v>6.0</v>
      </c>
      <c r="T3" s="1">
        <v>5.0</v>
      </c>
      <c r="U3">
        <f t="shared" si="2"/>
        <v>46</v>
      </c>
      <c r="V3">
        <f t="shared" si="3"/>
        <v>82</v>
      </c>
      <c r="W3" s="1">
        <v>18.0</v>
      </c>
      <c r="X3">
        <f t="shared" ref="X3:X10" si="4">V3-W3</f>
        <v>64</v>
      </c>
      <c r="Y3" s="1">
        <v>1.0</v>
      </c>
      <c r="Z3" s="1">
        <v>7.0</v>
      </c>
      <c r="AA3" s="1">
        <v>5.0</v>
      </c>
      <c r="AB3" s="1">
        <f t="shared" ref="AB3:AB14" si="5">sum(Y3:AA3)</f>
        <v>13</v>
      </c>
      <c r="AC3" s="1" t="s">
        <v>12</v>
      </c>
    </row>
    <row r="4">
      <c r="A4" s="1" t="s">
        <v>17</v>
      </c>
      <c r="B4" s="1">
        <v>4.0</v>
      </c>
      <c r="C4" s="1">
        <v>4.0</v>
      </c>
      <c r="D4" s="1">
        <v>2.0</v>
      </c>
      <c r="E4" s="1">
        <v>2.0</v>
      </c>
      <c r="F4" s="1">
        <v>4.0</v>
      </c>
      <c r="G4" s="1">
        <v>3.0</v>
      </c>
      <c r="H4" s="1">
        <v>2.0</v>
      </c>
      <c r="I4" s="1">
        <v>4.0</v>
      </c>
      <c r="J4" s="1">
        <v>3.0</v>
      </c>
      <c r="K4">
        <f t="shared" si="1"/>
        <v>28</v>
      </c>
      <c r="L4" s="1">
        <v>4.0</v>
      </c>
      <c r="M4" s="1">
        <v>5.0</v>
      </c>
      <c r="N4" s="1">
        <v>3.0</v>
      </c>
      <c r="O4" s="1">
        <v>3.0</v>
      </c>
      <c r="P4" s="1">
        <v>5.0</v>
      </c>
      <c r="Q4" s="1">
        <v>4.0</v>
      </c>
      <c r="R4" s="1">
        <v>4.0</v>
      </c>
      <c r="S4" s="1">
        <v>4.0</v>
      </c>
      <c r="T4" s="1">
        <v>2.0</v>
      </c>
      <c r="U4">
        <f t="shared" si="2"/>
        <v>34</v>
      </c>
      <c r="V4">
        <f t="shared" si="3"/>
        <v>62</v>
      </c>
      <c r="W4" s="1">
        <v>-2.0</v>
      </c>
      <c r="X4">
        <f t="shared" si="4"/>
        <v>64</v>
      </c>
      <c r="Y4" s="1">
        <v>1.0</v>
      </c>
      <c r="Z4" s="1">
        <v>7.0</v>
      </c>
      <c r="AA4" s="1">
        <v>5.0</v>
      </c>
      <c r="AB4" s="1">
        <f t="shared" si="5"/>
        <v>13</v>
      </c>
      <c r="AC4" s="1" t="s">
        <v>17</v>
      </c>
    </row>
    <row r="5">
      <c r="A5" s="1" t="s">
        <v>25</v>
      </c>
      <c r="B5" s="1">
        <v>4.0</v>
      </c>
      <c r="C5" s="1">
        <v>3.0</v>
      </c>
      <c r="D5" s="1">
        <v>2.0</v>
      </c>
      <c r="E5" s="1">
        <v>3.0</v>
      </c>
      <c r="F5" s="1">
        <v>4.0</v>
      </c>
      <c r="G5" s="1">
        <v>3.0</v>
      </c>
      <c r="H5" s="1">
        <v>3.0</v>
      </c>
      <c r="I5" s="1">
        <v>3.0</v>
      </c>
      <c r="J5" s="1">
        <v>4.0</v>
      </c>
      <c r="K5">
        <f t="shared" si="1"/>
        <v>29</v>
      </c>
      <c r="L5" s="1">
        <v>6.0</v>
      </c>
      <c r="M5" s="1">
        <v>5.0</v>
      </c>
      <c r="N5" s="1">
        <v>2.0</v>
      </c>
      <c r="O5" s="1">
        <v>3.0</v>
      </c>
      <c r="P5" s="1">
        <v>4.0</v>
      </c>
      <c r="Q5" s="1">
        <v>3.0</v>
      </c>
      <c r="R5" s="1">
        <v>4.0</v>
      </c>
      <c r="S5" s="1">
        <v>4.0</v>
      </c>
      <c r="T5" s="1">
        <v>3.0</v>
      </c>
      <c r="U5">
        <f t="shared" si="2"/>
        <v>34</v>
      </c>
      <c r="V5">
        <f t="shared" si="3"/>
        <v>63</v>
      </c>
      <c r="W5" s="1">
        <v>-2.0</v>
      </c>
      <c r="X5">
        <f t="shared" si="4"/>
        <v>65</v>
      </c>
      <c r="Y5" s="1">
        <v>1.0</v>
      </c>
      <c r="Z5" s="1">
        <v>5.0</v>
      </c>
      <c r="AA5" s="1"/>
      <c r="AB5" s="1">
        <f t="shared" si="5"/>
        <v>6</v>
      </c>
      <c r="AC5" s="1" t="s">
        <v>25</v>
      </c>
    </row>
    <row r="6">
      <c r="A6" s="1" t="s">
        <v>18</v>
      </c>
      <c r="B6" s="1">
        <v>4.0</v>
      </c>
      <c r="C6" s="1">
        <v>5.0</v>
      </c>
      <c r="D6" s="1">
        <v>3.0</v>
      </c>
      <c r="E6" s="1">
        <v>4.0</v>
      </c>
      <c r="F6" s="1">
        <v>4.0</v>
      </c>
      <c r="G6" s="1">
        <v>3.0</v>
      </c>
      <c r="H6" s="1">
        <v>5.0</v>
      </c>
      <c r="I6" s="1">
        <v>4.0</v>
      </c>
      <c r="J6" s="1">
        <v>4.0</v>
      </c>
      <c r="K6">
        <f t="shared" si="1"/>
        <v>36</v>
      </c>
      <c r="L6" s="1">
        <v>8.0</v>
      </c>
      <c r="M6" s="1">
        <v>7.0</v>
      </c>
      <c r="N6" s="1">
        <v>3.0</v>
      </c>
      <c r="O6" s="1">
        <v>4.0</v>
      </c>
      <c r="P6" s="1">
        <v>4.0</v>
      </c>
      <c r="Q6" s="1">
        <v>4.0</v>
      </c>
      <c r="R6" s="1">
        <v>5.0</v>
      </c>
      <c r="S6" s="1">
        <v>5.0</v>
      </c>
      <c r="T6" s="1">
        <v>4.0</v>
      </c>
      <c r="U6">
        <f t="shared" si="2"/>
        <v>44</v>
      </c>
      <c r="V6">
        <f t="shared" si="3"/>
        <v>80</v>
      </c>
      <c r="W6" s="1">
        <v>13.0</v>
      </c>
      <c r="X6">
        <f t="shared" si="4"/>
        <v>67</v>
      </c>
      <c r="Y6" s="1">
        <v>1.0</v>
      </c>
      <c r="Z6" s="1">
        <v>4.0</v>
      </c>
      <c r="AA6" s="1"/>
      <c r="AB6" s="1">
        <f t="shared" si="5"/>
        <v>5</v>
      </c>
      <c r="AC6" s="1" t="s">
        <v>18</v>
      </c>
    </row>
    <row r="7">
      <c r="A7" s="1" t="s">
        <v>11</v>
      </c>
      <c r="B7" s="1">
        <v>3.0</v>
      </c>
      <c r="C7" s="1">
        <v>5.0</v>
      </c>
      <c r="D7" s="1">
        <v>3.0</v>
      </c>
      <c r="E7" s="1">
        <v>4.0</v>
      </c>
      <c r="F7" s="1">
        <v>5.0</v>
      </c>
      <c r="G7" s="1">
        <v>3.0</v>
      </c>
      <c r="H7" s="1">
        <v>3.0</v>
      </c>
      <c r="I7" s="1">
        <v>6.0</v>
      </c>
      <c r="J7" s="1">
        <v>4.0</v>
      </c>
      <c r="K7">
        <f t="shared" si="1"/>
        <v>36</v>
      </c>
      <c r="L7" s="1">
        <v>4.0</v>
      </c>
      <c r="M7" s="1">
        <v>6.0</v>
      </c>
      <c r="N7" s="1">
        <v>3.0</v>
      </c>
      <c r="O7" s="1">
        <v>6.0</v>
      </c>
      <c r="P7" s="1">
        <v>5.0</v>
      </c>
      <c r="Q7" s="1">
        <v>7.0</v>
      </c>
      <c r="R7" s="1">
        <v>5.0</v>
      </c>
      <c r="S7" s="1">
        <v>6.0</v>
      </c>
      <c r="T7" s="1">
        <v>4.0</v>
      </c>
      <c r="U7">
        <f t="shared" si="2"/>
        <v>46</v>
      </c>
      <c r="V7">
        <f t="shared" si="3"/>
        <v>82</v>
      </c>
      <c r="W7" s="1">
        <v>14.0</v>
      </c>
      <c r="X7">
        <f t="shared" si="4"/>
        <v>68</v>
      </c>
      <c r="Y7" s="1">
        <v>1.0</v>
      </c>
      <c r="Z7" s="1">
        <v>3.0</v>
      </c>
      <c r="AA7" s="1"/>
      <c r="AB7" s="1">
        <f t="shared" si="5"/>
        <v>4</v>
      </c>
      <c r="AC7" s="1" t="s">
        <v>11</v>
      </c>
    </row>
    <row r="8">
      <c r="A8" s="1" t="s">
        <v>28</v>
      </c>
      <c r="B8" s="1">
        <v>4.0</v>
      </c>
      <c r="C8" s="1">
        <v>3.0</v>
      </c>
      <c r="D8" s="1">
        <v>4.0</v>
      </c>
      <c r="E8" s="1">
        <v>3.0</v>
      </c>
      <c r="F8" s="1">
        <v>4.0</v>
      </c>
      <c r="G8" s="1">
        <v>3.0</v>
      </c>
      <c r="H8" s="1">
        <v>2.0</v>
      </c>
      <c r="I8" s="1">
        <v>4.0</v>
      </c>
      <c r="J8" s="1">
        <v>3.0</v>
      </c>
      <c r="K8">
        <f t="shared" si="1"/>
        <v>30</v>
      </c>
      <c r="L8" s="1">
        <v>6.0</v>
      </c>
      <c r="M8" s="1">
        <v>4.0</v>
      </c>
      <c r="N8" s="1">
        <v>3.0</v>
      </c>
      <c r="O8" s="1">
        <v>4.0</v>
      </c>
      <c r="P8" s="1">
        <v>4.0</v>
      </c>
      <c r="Q8" s="1">
        <v>4.0</v>
      </c>
      <c r="R8" s="1">
        <v>4.0</v>
      </c>
      <c r="S8" s="1">
        <v>7.0</v>
      </c>
      <c r="T8" s="1">
        <v>5.0</v>
      </c>
      <c r="U8">
        <f t="shared" si="2"/>
        <v>41</v>
      </c>
      <c r="V8">
        <f t="shared" si="3"/>
        <v>71</v>
      </c>
      <c r="W8" s="1">
        <v>2.0</v>
      </c>
      <c r="X8">
        <f t="shared" si="4"/>
        <v>69</v>
      </c>
      <c r="Y8" s="1">
        <v>1.0</v>
      </c>
      <c r="Z8" s="1">
        <v>2.0</v>
      </c>
      <c r="AA8" s="1"/>
      <c r="AB8" s="1">
        <f t="shared" si="5"/>
        <v>3</v>
      </c>
      <c r="AC8" s="1" t="s">
        <v>28</v>
      </c>
    </row>
    <row r="9">
      <c r="A9" s="1" t="s">
        <v>19</v>
      </c>
      <c r="B9" s="1">
        <v>4.0</v>
      </c>
      <c r="C9" s="1">
        <v>4.0</v>
      </c>
      <c r="D9" s="1">
        <v>3.0</v>
      </c>
      <c r="E9" s="1">
        <v>3.0</v>
      </c>
      <c r="F9" s="1">
        <v>4.0</v>
      </c>
      <c r="G9" s="1">
        <v>2.0</v>
      </c>
      <c r="H9" s="1">
        <v>4.0</v>
      </c>
      <c r="I9" s="1">
        <v>3.0</v>
      </c>
      <c r="J9" s="1">
        <v>4.0</v>
      </c>
      <c r="K9">
        <f t="shared" si="1"/>
        <v>31</v>
      </c>
      <c r="L9" s="1">
        <v>7.0</v>
      </c>
      <c r="M9" s="1">
        <v>5.0</v>
      </c>
      <c r="N9" s="1">
        <v>3.0</v>
      </c>
      <c r="O9" s="1">
        <v>8.0</v>
      </c>
      <c r="P9" s="1">
        <v>4.0</v>
      </c>
      <c r="Q9" s="1">
        <v>3.0</v>
      </c>
      <c r="R9" s="1">
        <v>4.0</v>
      </c>
      <c r="S9" s="1">
        <v>6.0</v>
      </c>
      <c r="T9" s="1">
        <v>4.0</v>
      </c>
      <c r="U9">
        <f t="shared" si="2"/>
        <v>44</v>
      </c>
      <c r="V9">
        <f t="shared" si="3"/>
        <v>75</v>
      </c>
      <c r="W9" s="1">
        <v>3.0</v>
      </c>
      <c r="X9">
        <f t="shared" si="4"/>
        <v>72</v>
      </c>
      <c r="Y9" s="1">
        <v>1.0</v>
      </c>
      <c r="Z9" s="1">
        <v>1.0</v>
      </c>
      <c r="AA9" s="1"/>
      <c r="AB9" s="1">
        <f t="shared" si="5"/>
        <v>2</v>
      </c>
      <c r="AC9" s="1" t="s">
        <v>19</v>
      </c>
    </row>
    <row r="10">
      <c r="A10" s="1" t="s">
        <v>20</v>
      </c>
      <c r="B10" s="1">
        <v>3.0</v>
      </c>
      <c r="C10" s="1">
        <v>3.0</v>
      </c>
      <c r="D10" s="1">
        <v>4.0</v>
      </c>
      <c r="E10" s="1">
        <v>4.0</v>
      </c>
      <c r="F10" s="1">
        <v>4.0</v>
      </c>
      <c r="G10" s="1">
        <v>4.0</v>
      </c>
      <c r="H10" s="1">
        <v>3.0</v>
      </c>
      <c r="I10" s="1">
        <v>5.0</v>
      </c>
      <c r="J10" s="1">
        <v>5.0</v>
      </c>
      <c r="K10">
        <f t="shared" si="1"/>
        <v>35</v>
      </c>
      <c r="L10" s="1">
        <v>5.0</v>
      </c>
      <c r="M10" s="1">
        <v>6.0</v>
      </c>
      <c r="N10" s="1">
        <v>2.0</v>
      </c>
      <c r="O10" s="1">
        <v>4.0</v>
      </c>
      <c r="P10" s="1">
        <v>5.0</v>
      </c>
      <c r="Q10" s="1">
        <v>4.0</v>
      </c>
      <c r="R10" s="1">
        <v>6.0</v>
      </c>
      <c r="S10" s="1">
        <v>5.0</v>
      </c>
      <c r="T10" s="1">
        <v>4.0</v>
      </c>
      <c r="U10">
        <f t="shared" si="2"/>
        <v>41</v>
      </c>
      <c r="V10">
        <f t="shared" si="3"/>
        <v>76</v>
      </c>
      <c r="W10" s="1">
        <v>4.0</v>
      </c>
      <c r="X10">
        <f t="shared" si="4"/>
        <v>72</v>
      </c>
      <c r="Y10" s="1">
        <v>1.0</v>
      </c>
      <c r="Z10" s="1">
        <v>1.0</v>
      </c>
      <c r="AA10" s="1"/>
      <c r="AB10" s="1">
        <f t="shared" si="5"/>
        <v>2</v>
      </c>
      <c r="AC10" s="1" t="s">
        <v>20</v>
      </c>
    </row>
    <row r="11">
      <c r="K11">
        <f t="shared" si="1"/>
        <v>0</v>
      </c>
      <c r="U11" s="1">
        <f t="shared" si="2"/>
        <v>0</v>
      </c>
      <c r="V11">
        <f t="shared" si="3"/>
        <v>0</v>
      </c>
      <c r="AB11" s="1">
        <f t="shared" si="5"/>
        <v>0</v>
      </c>
    </row>
    <row r="12">
      <c r="K12">
        <f t="shared" si="1"/>
        <v>0</v>
      </c>
      <c r="U12">
        <f t="shared" si="2"/>
        <v>0</v>
      </c>
      <c r="V12">
        <f t="shared" si="3"/>
        <v>0</v>
      </c>
      <c r="AB12" s="1">
        <f t="shared" si="5"/>
        <v>0</v>
      </c>
    </row>
    <row r="13">
      <c r="K13" s="1">
        <f t="shared" si="1"/>
        <v>0</v>
      </c>
      <c r="U13">
        <f t="shared" si="2"/>
        <v>0</v>
      </c>
      <c r="V13">
        <f t="shared" si="3"/>
        <v>0</v>
      </c>
      <c r="AB13" s="1">
        <f t="shared" si="5"/>
        <v>0</v>
      </c>
    </row>
    <row r="14">
      <c r="K14">
        <f t="shared" si="1"/>
        <v>0</v>
      </c>
      <c r="U14">
        <f t="shared" si="2"/>
        <v>0</v>
      </c>
      <c r="V14">
        <f t="shared" si="3"/>
        <v>0</v>
      </c>
      <c r="AB14" s="1">
        <f t="shared" si="5"/>
        <v>0</v>
      </c>
    </row>
    <row r="15">
      <c r="K15">
        <f t="shared" si="1"/>
        <v>0</v>
      </c>
      <c r="U15">
        <f t="shared" si="2"/>
        <v>0</v>
      </c>
      <c r="V15">
        <f t="shared" si="3"/>
        <v>0</v>
      </c>
      <c r="X15" s="1"/>
    </row>
    <row r="16">
      <c r="X16" s="17"/>
    </row>
    <row r="17">
      <c r="A17" s="1" t="s">
        <v>14</v>
      </c>
      <c r="B17" s="13">
        <f t="shared" ref="B17:J17" si="6">AVERAGE(B3:B15)</f>
        <v>3.625</v>
      </c>
      <c r="C17" s="13">
        <f t="shared" si="6"/>
        <v>3.75</v>
      </c>
      <c r="D17" s="13">
        <f t="shared" si="6"/>
        <v>3.125</v>
      </c>
      <c r="E17" s="13">
        <f t="shared" si="6"/>
        <v>3.25</v>
      </c>
      <c r="F17" s="13">
        <f t="shared" si="6"/>
        <v>4.25</v>
      </c>
      <c r="G17" s="13">
        <f t="shared" si="6"/>
        <v>3</v>
      </c>
      <c r="H17" s="13">
        <f t="shared" si="6"/>
        <v>3.25</v>
      </c>
      <c r="I17" s="13">
        <f t="shared" si="6"/>
        <v>4.375</v>
      </c>
      <c r="J17" s="13">
        <f t="shared" si="6"/>
        <v>4</v>
      </c>
      <c r="K17" s="13">
        <f>AVERAGE(K3:K10)</f>
        <v>32.625</v>
      </c>
      <c r="L17" s="13">
        <f t="shared" ref="L17:T17" si="7">AVERAGE(L3:L15)</f>
        <v>5.75</v>
      </c>
      <c r="M17" s="13">
        <f t="shared" si="7"/>
        <v>5.5</v>
      </c>
      <c r="N17" s="13">
        <f t="shared" si="7"/>
        <v>2.875</v>
      </c>
      <c r="O17" s="13">
        <f t="shared" si="7"/>
        <v>4.5</v>
      </c>
      <c r="P17" s="13">
        <f t="shared" si="7"/>
        <v>4.625</v>
      </c>
      <c r="Q17" s="13">
        <f t="shared" si="7"/>
        <v>4.25</v>
      </c>
      <c r="R17" s="13">
        <f t="shared" si="7"/>
        <v>4.5</v>
      </c>
      <c r="S17" s="13">
        <f t="shared" si="7"/>
        <v>5.375</v>
      </c>
      <c r="T17" s="13">
        <f t="shared" si="7"/>
        <v>3.875</v>
      </c>
      <c r="U17" s="13">
        <f t="shared" ref="U17:V17" si="8">AVERAGE(U3:U10)</f>
        <v>41.25</v>
      </c>
      <c r="V17" s="13">
        <f t="shared" si="8"/>
        <v>73.875</v>
      </c>
      <c r="X17" s="17"/>
    </row>
    <row r="18">
      <c r="A18" s="1" t="s">
        <v>21</v>
      </c>
      <c r="B18" s="13">
        <f t="shared" ref="B18:V18" si="9">B17-B2</f>
        <v>0.625</v>
      </c>
      <c r="C18" s="13">
        <f t="shared" si="9"/>
        <v>0.75</v>
      </c>
      <c r="D18" s="13">
        <f t="shared" si="9"/>
        <v>0.125</v>
      </c>
      <c r="E18" s="13">
        <f t="shared" si="9"/>
        <v>0.25</v>
      </c>
      <c r="F18" s="13">
        <f t="shared" si="9"/>
        <v>0.25</v>
      </c>
      <c r="G18" s="13">
        <f t="shared" si="9"/>
        <v>0</v>
      </c>
      <c r="H18" s="13">
        <f t="shared" si="9"/>
        <v>0.25</v>
      </c>
      <c r="I18" s="13">
        <f t="shared" si="9"/>
        <v>0.375</v>
      </c>
      <c r="J18" s="13">
        <f t="shared" si="9"/>
        <v>0</v>
      </c>
      <c r="K18" s="13">
        <f t="shared" si="9"/>
        <v>2.625</v>
      </c>
      <c r="L18" s="13">
        <f t="shared" si="9"/>
        <v>1.75</v>
      </c>
      <c r="M18" s="13">
        <f t="shared" si="9"/>
        <v>0.5</v>
      </c>
      <c r="N18" s="13">
        <f t="shared" si="9"/>
        <v>-0.125</v>
      </c>
      <c r="O18" s="13">
        <f t="shared" si="9"/>
        <v>1.5</v>
      </c>
      <c r="P18" s="13">
        <f t="shared" si="9"/>
        <v>0.625</v>
      </c>
      <c r="Q18" s="13">
        <f t="shared" si="9"/>
        <v>0.25</v>
      </c>
      <c r="R18" s="13">
        <f t="shared" si="9"/>
        <v>0.5</v>
      </c>
      <c r="S18" s="13">
        <f t="shared" si="9"/>
        <v>0.375</v>
      </c>
      <c r="T18" s="13">
        <f t="shared" si="9"/>
        <v>-0.125</v>
      </c>
      <c r="U18" s="13">
        <f t="shared" si="9"/>
        <v>5.25</v>
      </c>
      <c r="V18" s="13">
        <f t="shared" si="9"/>
        <v>7.875</v>
      </c>
      <c r="X18" s="17"/>
    </row>
    <row r="19">
      <c r="A19" s="1"/>
      <c r="B19" s="1"/>
      <c r="C19" s="1"/>
      <c r="D19" s="1"/>
      <c r="W19" s="1" t="s">
        <v>0</v>
      </c>
      <c r="X19" s="15" t="s">
        <v>31</v>
      </c>
      <c r="Y19" s="1" t="s">
        <v>26</v>
      </c>
      <c r="Z19" s="1" t="s">
        <v>23</v>
      </c>
    </row>
    <row r="20">
      <c r="A20" s="1"/>
      <c r="C20" s="1"/>
      <c r="D20" s="1"/>
      <c r="T20" s="17"/>
      <c r="W20" s="1" t="s">
        <v>12</v>
      </c>
      <c r="X20" s="17">
        <v>82.0</v>
      </c>
      <c r="Y20" s="18">
        <v>18.0</v>
      </c>
      <c r="Z20">
        <v>64.0</v>
      </c>
    </row>
    <row r="21">
      <c r="A21" s="1"/>
      <c r="C21" s="1"/>
      <c r="D21" s="1"/>
      <c r="T21" s="17"/>
      <c r="W21" s="1" t="s">
        <v>17</v>
      </c>
      <c r="X21" s="17">
        <v>62.0</v>
      </c>
      <c r="Y21" s="18">
        <v>-2.0</v>
      </c>
      <c r="Z21">
        <v>64.0</v>
      </c>
    </row>
    <row r="22">
      <c r="A22" s="1"/>
      <c r="C22" s="1"/>
      <c r="D22" s="1"/>
      <c r="N22" s="1"/>
      <c r="O22" s="1"/>
      <c r="P22" s="1"/>
      <c r="Q22" s="1"/>
      <c r="T22" s="17"/>
      <c r="W22" s="1" t="s">
        <v>25</v>
      </c>
      <c r="X22" s="17">
        <v>63.0</v>
      </c>
      <c r="Y22" s="18">
        <v>-2.0</v>
      </c>
      <c r="Z22">
        <v>65.0</v>
      </c>
    </row>
    <row r="23">
      <c r="A23" s="1"/>
      <c r="C23" s="1"/>
      <c r="D23" s="1"/>
      <c r="N23" s="1"/>
      <c r="P23" s="18"/>
      <c r="Q23" s="18"/>
      <c r="T23" s="17"/>
      <c r="W23" s="1" t="s">
        <v>18</v>
      </c>
      <c r="X23" s="17">
        <v>80.0</v>
      </c>
      <c r="Y23" s="18">
        <v>13.0</v>
      </c>
      <c r="Z23">
        <v>67.0</v>
      </c>
    </row>
    <row r="24">
      <c r="A24" s="1"/>
      <c r="C24" s="1"/>
      <c r="D24" s="1"/>
      <c r="N24" s="1"/>
      <c r="P24" s="18"/>
      <c r="Q24" s="18"/>
      <c r="T24" s="17"/>
      <c r="W24" s="1" t="s">
        <v>11</v>
      </c>
      <c r="X24" s="17">
        <v>82.0</v>
      </c>
      <c r="Y24" s="18">
        <v>14.0</v>
      </c>
      <c r="Z24">
        <v>68.0</v>
      </c>
    </row>
    <row r="25">
      <c r="A25" s="1"/>
      <c r="C25" s="1"/>
      <c r="D25" s="1"/>
      <c r="N25" s="1"/>
      <c r="P25" s="18"/>
      <c r="Q25" s="18"/>
      <c r="T25" s="17"/>
      <c r="W25" s="1" t="s">
        <v>28</v>
      </c>
      <c r="X25" s="17">
        <v>71.0</v>
      </c>
      <c r="Y25" s="18">
        <v>2.0</v>
      </c>
      <c r="Z25">
        <v>69.0</v>
      </c>
    </row>
    <row r="26">
      <c r="A26" s="1"/>
      <c r="C26" s="1"/>
      <c r="D26" s="1"/>
      <c r="N26" s="1"/>
      <c r="P26" s="18"/>
      <c r="Q26" s="18"/>
      <c r="T26" s="17"/>
      <c r="W26" s="1" t="s">
        <v>19</v>
      </c>
      <c r="X26" s="17">
        <v>75.0</v>
      </c>
      <c r="Y26" s="18">
        <v>3.0</v>
      </c>
      <c r="Z26">
        <v>72.0</v>
      </c>
    </row>
    <row r="27">
      <c r="A27" s="1"/>
      <c r="C27" s="1"/>
      <c r="D27" s="1"/>
      <c r="N27" s="1"/>
      <c r="P27" s="18"/>
      <c r="Q27" s="18"/>
      <c r="T27" s="17"/>
      <c r="W27" s="1" t="s">
        <v>20</v>
      </c>
      <c r="X27" s="17">
        <v>76.0</v>
      </c>
      <c r="Y27" s="18">
        <v>4.0</v>
      </c>
      <c r="Z27">
        <v>72.0</v>
      </c>
    </row>
    <row r="28">
      <c r="N28" s="1"/>
      <c r="P28" s="18"/>
      <c r="Q28" s="18"/>
      <c r="T28" s="17"/>
      <c r="X28" s="17"/>
    </row>
    <row r="29">
      <c r="N29" s="1"/>
      <c r="P29" s="18"/>
      <c r="Q29" s="18"/>
      <c r="T29" s="1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6" width="9.86"/>
  </cols>
  <sheetData>
    <row r="2">
      <c r="A2" s="1" t="s">
        <v>13</v>
      </c>
      <c r="B2" s="1">
        <v>1.0</v>
      </c>
      <c r="C2" s="1">
        <v>2.0</v>
      </c>
      <c r="D2" s="1">
        <v>3.0</v>
      </c>
      <c r="E2" s="1">
        <v>4.0</v>
      </c>
      <c r="F2" s="1">
        <v>5.0</v>
      </c>
      <c r="G2" s="1">
        <v>6.0</v>
      </c>
      <c r="H2" s="1">
        <v>7.0</v>
      </c>
      <c r="I2" s="1">
        <v>8.0</v>
      </c>
      <c r="J2" s="1">
        <v>9.0</v>
      </c>
      <c r="K2" s="1">
        <v>10.0</v>
      </c>
      <c r="L2" s="1">
        <v>11.0</v>
      </c>
      <c r="M2" s="1">
        <v>12.0</v>
      </c>
      <c r="N2" s="1">
        <v>13.0</v>
      </c>
      <c r="O2" s="1">
        <v>14.0</v>
      </c>
      <c r="P2" s="1">
        <v>15.0</v>
      </c>
      <c r="Q2" s="1">
        <v>16.0</v>
      </c>
      <c r="R2" s="1">
        <v>17.0</v>
      </c>
      <c r="S2" s="1">
        <v>18.0</v>
      </c>
    </row>
    <row r="3">
      <c r="A3" s="1" t="s">
        <v>16</v>
      </c>
      <c r="B3" s="9">
        <f>sum('822'!B18+'815'!B18+'88'!B18+'81'!B18+'725'!B18+'718'!B18+'711'!B18+'627'!B18)/8</f>
        <v>1.005208333</v>
      </c>
      <c r="C3" s="9">
        <f>sum('822'!C18+'815'!C18+'88'!C18+'81'!C18+'725'!C18+'718'!C18+'711'!C18+'627'!C18)/8</f>
        <v>0.2260416667</v>
      </c>
      <c r="D3" s="9">
        <f>sum('822'!D18+'815'!D18+'88'!D18+'81'!D18+'725'!D18+'718'!D18+'711'!D18+'627'!D18)/8</f>
        <v>0.2239583333</v>
      </c>
      <c r="E3" s="9">
        <f>sum('822'!E18+'815'!E18+'88'!E18+'81'!E18+'725'!E18+'718'!E18+'711'!E18+'627'!E18)/8</f>
        <v>0.2854166667</v>
      </c>
      <c r="F3" s="9">
        <f>sum('822'!F18+'815'!F18+'88'!F18+'81'!F18+'725'!F18+'718'!F18+'711'!F18+'627'!F18)/8</f>
        <v>0.18125</v>
      </c>
      <c r="G3" s="9">
        <f>sum('822'!G18+'815'!G18+'88'!G18+'81'!G18+'725'!G18+'718'!G18+'711'!G18+'627'!G18)/8</f>
        <v>0.2364583333</v>
      </c>
      <c r="H3" s="9">
        <f>sum('822'!H18+'815'!H18+'88'!H18+'81'!H18+'725'!H18+'718'!H18+'711'!H18+'627'!H18)/8</f>
        <v>0.05729166667</v>
      </c>
      <c r="I3" s="9">
        <f>sum('822'!I18+'815'!I18+'88'!I18+'81'!I18+'725'!I18+'718'!I18+'711'!I18+'627'!I18)/8</f>
        <v>0.5552083333</v>
      </c>
      <c r="J3" s="9">
        <f>sum('822'!J18+'815'!J18+'88'!J18+'81'!J18+'725'!J18+'718'!J18+'711'!J18+'627'!J18)/8</f>
        <v>0.4291666667</v>
      </c>
      <c r="K3" s="9">
        <f>sum('822'!L18+'815'!L18+'88'!L18+'81'!L18+'725'!L18+'718'!L18+'711'!L18+'627'!L18)/8</f>
        <v>0.7875</v>
      </c>
      <c r="L3" s="9">
        <f>sum('822'!M18+'815'!M18+'88'!M18+'81'!M18+'725'!M18+'718'!M18+'711'!M18+'627'!M18)/8</f>
        <v>0.8302083333</v>
      </c>
      <c r="M3" s="9">
        <f>sum('822'!N18+'815'!N18+'88'!N18+'81'!N18+'725'!N18+'718'!N18+'711'!N18+'627'!N18)/8</f>
        <v>-0.05</v>
      </c>
      <c r="N3" s="9">
        <f>sum('822'!O18+'815'!O18+'88'!O18+'81'!O18+'725'!O18+'718'!O18+'711'!O18+'627'!O18)/8</f>
        <v>0.8958333333</v>
      </c>
      <c r="O3" s="9">
        <f>sum('822'!P18+'815'!P18+'88'!P18+'81'!P18+'725'!P18+'718'!P18+'711'!P18+'627'!P18)/8</f>
        <v>0.4614583333</v>
      </c>
      <c r="P3" s="9">
        <f>sum('822'!Q18+'815'!Q18+'88'!Q18+'81'!Q18+'725'!Q18+'718'!Q18+'711'!Q18+'627'!Q18)/8</f>
        <v>0.09375</v>
      </c>
      <c r="Q3" s="9">
        <f>sum('822'!R18+'815'!R18+'88'!R18+'81'!R18+'725'!R18+'718'!R18+'711'!R18+'627'!R18)/8</f>
        <v>0.540625</v>
      </c>
      <c r="R3" s="9">
        <f>sum('822'!S18+'815'!S18+'88'!S18+'81'!S18+'725'!S18+'718'!S18+'711'!S18+'627'!S18)/8</f>
        <v>0.44375</v>
      </c>
      <c r="S3" s="9">
        <f>sum('822'!T18+'815'!T18+'88'!T18+'81'!T18+'725'!T18+'718'!T18+'711'!T18+'627'!T18)/8</f>
        <v>0.2895833333</v>
      </c>
    </row>
    <row r="4">
      <c r="H4" s="1">
        <v>2.0</v>
      </c>
      <c r="M4" s="1">
        <v>1.0</v>
      </c>
      <c r="P4" s="1">
        <v>3.0</v>
      </c>
    </row>
    <row r="5">
      <c r="C5" s="9"/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4" width="4.71"/>
    <col customWidth="1" min="5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42</v>
      </c>
      <c r="AC1" s="1"/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17</v>
      </c>
      <c r="B3" s="1">
        <v>3.0</v>
      </c>
      <c r="C3" s="1">
        <v>4.0</v>
      </c>
      <c r="D3" s="1">
        <v>2.0</v>
      </c>
      <c r="E3" s="1">
        <v>3.0</v>
      </c>
      <c r="F3" s="1">
        <v>3.0</v>
      </c>
      <c r="G3" s="1">
        <v>3.0</v>
      </c>
      <c r="H3" s="1">
        <v>2.0</v>
      </c>
      <c r="I3" s="1">
        <v>3.0</v>
      </c>
      <c r="J3" s="1">
        <v>4.0</v>
      </c>
      <c r="K3">
        <f t="shared" si="1"/>
        <v>27</v>
      </c>
      <c r="L3" s="1">
        <v>4.0</v>
      </c>
      <c r="M3" s="1">
        <v>4.0</v>
      </c>
      <c r="N3" s="1">
        <v>2.0</v>
      </c>
      <c r="O3" s="1">
        <v>3.0</v>
      </c>
      <c r="P3" s="1">
        <v>4.0</v>
      </c>
      <c r="Q3" s="1">
        <v>3.0</v>
      </c>
      <c r="R3" s="1">
        <v>3.0</v>
      </c>
      <c r="S3" s="1">
        <v>5.0</v>
      </c>
      <c r="T3" s="1">
        <v>3.0</v>
      </c>
      <c r="U3">
        <f t="shared" si="2"/>
        <v>31</v>
      </c>
      <c r="V3">
        <f t="shared" si="3"/>
        <v>58</v>
      </c>
      <c r="W3" s="1">
        <v>-3.0</v>
      </c>
      <c r="X3">
        <f t="shared" ref="X3:X10" si="4">V3-W3</f>
        <v>61</v>
      </c>
      <c r="Y3" s="1">
        <v>1.0</v>
      </c>
      <c r="Z3" s="6">
        <v>7.0</v>
      </c>
      <c r="AA3" s="1">
        <v>6.0</v>
      </c>
      <c r="AB3">
        <f t="shared" ref="AB3:AB10" si="5">sum(Y3:AA3)</f>
        <v>14</v>
      </c>
    </row>
    <row r="4">
      <c r="A4" s="1" t="s">
        <v>25</v>
      </c>
      <c r="B4" s="1">
        <v>3.0</v>
      </c>
      <c r="C4" s="1">
        <v>3.0</v>
      </c>
      <c r="D4" s="1">
        <v>2.0</v>
      </c>
      <c r="E4" s="1">
        <v>3.0</v>
      </c>
      <c r="F4" s="1">
        <v>4.0</v>
      </c>
      <c r="G4" s="1">
        <v>3.0</v>
      </c>
      <c r="H4" s="1">
        <v>2.0</v>
      </c>
      <c r="I4" s="1">
        <v>4.0</v>
      </c>
      <c r="J4" s="1">
        <v>3.0</v>
      </c>
      <c r="K4">
        <f t="shared" si="1"/>
        <v>27</v>
      </c>
      <c r="L4" s="1">
        <v>5.0</v>
      </c>
      <c r="M4" s="1">
        <v>4.0</v>
      </c>
      <c r="N4" s="1">
        <v>3.0</v>
      </c>
      <c r="O4" s="1">
        <v>3.0</v>
      </c>
      <c r="P4" s="1">
        <v>4.0</v>
      </c>
      <c r="Q4" s="1">
        <v>3.0</v>
      </c>
      <c r="R4" s="1">
        <v>5.0</v>
      </c>
      <c r="S4" s="1">
        <v>4.0</v>
      </c>
      <c r="T4" s="1">
        <v>3.0</v>
      </c>
      <c r="U4">
        <f t="shared" si="2"/>
        <v>34</v>
      </c>
      <c r="V4">
        <f t="shared" si="3"/>
        <v>61</v>
      </c>
      <c r="W4" s="1">
        <v>-2.0</v>
      </c>
      <c r="X4">
        <f t="shared" si="4"/>
        <v>63</v>
      </c>
      <c r="Y4" s="1">
        <v>1.0</v>
      </c>
      <c r="Z4" s="6">
        <v>6.0</v>
      </c>
      <c r="AB4">
        <f t="shared" si="5"/>
        <v>7</v>
      </c>
    </row>
    <row r="5">
      <c r="A5" s="1" t="s">
        <v>27</v>
      </c>
      <c r="B5" s="1">
        <v>4.0</v>
      </c>
      <c r="C5" s="1">
        <v>2.0</v>
      </c>
      <c r="D5" s="1">
        <v>4.0</v>
      </c>
      <c r="E5" s="1">
        <v>2.0</v>
      </c>
      <c r="F5" s="1">
        <v>3.0</v>
      </c>
      <c r="G5" s="1">
        <v>3.0</v>
      </c>
      <c r="H5" s="1">
        <v>2.0</v>
      </c>
      <c r="I5" s="1">
        <v>4.0</v>
      </c>
      <c r="J5" s="1">
        <v>4.0</v>
      </c>
      <c r="K5">
        <f t="shared" si="1"/>
        <v>28</v>
      </c>
      <c r="L5" s="1">
        <v>4.0</v>
      </c>
      <c r="M5" s="1">
        <v>6.0</v>
      </c>
      <c r="N5" s="1">
        <v>3.0</v>
      </c>
      <c r="O5" s="1">
        <v>3.0</v>
      </c>
      <c r="P5" s="1">
        <v>4.0</v>
      </c>
      <c r="Q5" s="1">
        <v>4.0</v>
      </c>
      <c r="R5" s="1">
        <v>3.0</v>
      </c>
      <c r="S5" s="1">
        <v>4.0</v>
      </c>
      <c r="T5" s="1">
        <v>4.0</v>
      </c>
      <c r="U5">
        <f t="shared" si="2"/>
        <v>35</v>
      </c>
      <c r="V5">
        <f t="shared" si="3"/>
        <v>63</v>
      </c>
      <c r="W5" s="1">
        <v>0.0</v>
      </c>
      <c r="X5">
        <f t="shared" si="4"/>
        <v>63</v>
      </c>
      <c r="Y5" s="1">
        <v>1.0</v>
      </c>
      <c r="Z5" s="6">
        <v>6.0</v>
      </c>
      <c r="AB5">
        <f t="shared" si="5"/>
        <v>7</v>
      </c>
    </row>
    <row r="6">
      <c r="A6" s="1" t="s">
        <v>18</v>
      </c>
      <c r="B6" s="1">
        <v>4.0</v>
      </c>
      <c r="C6" s="1">
        <v>3.0</v>
      </c>
      <c r="D6" s="1">
        <v>3.0</v>
      </c>
      <c r="E6" s="1">
        <v>4.0</v>
      </c>
      <c r="F6" s="1">
        <v>4.0</v>
      </c>
      <c r="G6" s="1">
        <v>3.0</v>
      </c>
      <c r="H6" s="1">
        <v>3.0</v>
      </c>
      <c r="I6" s="1">
        <v>5.0</v>
      </c>
      <c r="J6" s="1">
        <v>5.0</v>
      </c>
      <c r="K6">
        <f t="shared" si="1"/>
        <v>34</v>
      </c>
      <c r="L6" s="1">
        <v>4.0</v>
      </c>
      <c r="M6" s="1">
        <v>5.0</v>
      </c>
      <c r="N6" s="1">
        <v>4.0</v>
      </c>
      <c r="O6" s="1">
        <v>5.0</v>
      </c>
      <c r="P6" s="1">
        <v>5.0</v>
      </c>
      <c r="Q6" s="1">
        <v>4.0</v>
      </c>
      <c r="R6" s="1">
        <v>5.0</v>
      </c>
      <c r="S6" s="1">
        <v>6.0</v>
      </c>
      <c r="T6" s="1">
        <v>5.0</v>
      </c>
      <c r="U6">
        <f t="shared" si="2"/>
        <v>43</v>
      </c>
      <c r="V6">
        <f t="shared" si="3"/>
        <v>77</v>
      </c>
      <c r="W6" s="1">
        <v>13.0</v>
      </c>
      <c r="X6">
        <f t="shared" si="4"/>
        <v>64</v>
      </c>
      <c r="Y6" s="1">
        <v>1.0</v>
      </c>
      <c r="Z6" s="6">
        <v>4.0</v>
      </c>
      <c r="AB6">
        <f t="shared" si="5"/>
        <v>5</v>
      </c>
    </row>
    <row r="7">
      <c r="A7" s="1" t="s">
        <v>11</v>
      </c>
      <c r="B7" s="1">
        <v>4.0</v>
      </c>
      <c r="C7" s="1">
        <v>4.0</v>
      </c>
      <c r="D7" s="1">
        <v>3.0</v>
      </c>
      <c r="E7" s="1">
        <v>4.0</v>
      </c>
      <c r="F7" s="1">
        <v>4.0</v>
      </c>
      <c r="G7" s="1">
        <v>4.0</v>
      </c>
      <c r="H7" s="1">
        <v>3.0</v>
      </c>
      <c r="I7" s="1">
        <v>6.0</v>
      </c>
      <c r="J7" s="1">
        <v>5.0</v>
      </c>
      <c r="K7">
        <f t="shared" si="1"/>
        <v>37</v>
      </c>
      <c r="L7" s="1">
        <v>5.0</v>
      </c>
      <c r="M7" s="1">
        <v>7.0</v>
      </c>
      <c r="N7" s="1">
        <v>3.0</v>
      </c>
      <c r="O7" s="1">
        <v>4.0</v>
      </c>
      <c r="P7" s="1">
        <v>6.0</v>
      </c>
      <c r="Q7" s="1">
        <v>5.0</v>
      </c>
      <c r="R7" s="1">
        <v>4.0</v>
      </c>
      <c r="S7" s="1">
        <v>6.0</v>
      </c>
      <c r="T7" s="1">
        <v>4.0</v>
      </c>
      <c r="U7">
        <f t="shared" si="2"/>
        <v>44</v>
      </c>
      <c r="V7">
        <f t="shared" si="3"/>
        <v>81</v>
      </c>
      <c r="W7" s="1">
        <v>14.0</v>
      </c>
      <c r="X7">
        <f t="shared" si="4"/>
        <v>67</v>
      </c>
      <c r="Y7" s="1">
        <v>1.0</v>
      </c>
      <c r="Z7" s="6">
        <v>3.0</v>
      </c>
      <c r="AB7">
        <f t="shared" si="5"/>
        <v>4</v>
      </c>
    </row>
    <row r="8">
      <c r="A8" s="1" t="s">
        <v>12</v>
      </c>
      <c r="B8" s="1">
        <v>4.0</v>
      </c>
      <c r="C8" s="1">
        <v>4.0</v>
      </c>
      <c r="D8" s="1">
        <v>4.0</v>
      </c>
      <c r="E8" s="1">
        <v>3.0</v>
      </c>
      <c r="F8" s="1">
        <v>5.0</v>
      </c>
      <c r="G8" s="1">
        <v>4.0</v>
      </c>
      <c r="H8" s="1">
        <v>4.0</v>
      </c>
      <c r="I8" s="1">
        <v>6.0</v>
      </c>
      <c r="J8" s="1">
        <v>5.0</v>
      </c>
      <c r="K8">
        <f t="shared" si="1"/>
        <v>39</v>
      </c>
      <c r="L8" s="1">
        <v>5.0</v>
      </c>
      <c r="M8" s="1">
        <v>7.0</v>
      </c>
      <c r="N8" s="1">
        <v>3.0</v>
      </c>
      <c r="O8" s="1">
        <v>5.0</v>
      </c>
      <c r="P8" s="1">
        <v>6.0</v>
      </c>
      <c r="Q8" s="1">
        <v>5.0</v>
      </c>
      <c r="R8" s="1">
        <v>4.0</v>
      </c>
      <c r="S8" s="1">
        <v>7.0</v>
      </c>
      <c r="T8" s="1">
        <v>4.0</v>
      </c>
      <c r="U8">
        <f t="shared" si="2"/>
        <v>46</v>
      </c>
      <c r="V8">
        <f t="shared" si="3"/>
        <v>85</v>
      </c>
      <c r="W8" s="1">
        <v>17.0</v>
      </c>
      <c r="X8">
        <f t="shared" si="4"/>
        <v>68</v>
      </c>
      <c r="Y8" s="1">
        <v>1.0</v>
      </c>
      <c r="Z8" s="6">
        <v>2.0</v>
      </c>
      <c r="AB8">
        <f t="shared" si="5"/>
        <v>3</v>
      </c>
    </row>
    <row r="9">
      <c r="A9" s="1" t="s">
        <v>19</v>
      </c>
      <c r="B9" s="1">
        <v>3.0</v>
      </c>
      <c r="C9" s="1">
        <v>3.0</v>
      </c>
      <c r="D9" s="1">
        <v>3.0</v>
      </c>
      <c r="E9" s="1">
        <v>3.0</v>
      </c>
      <c r="F9" s="1">
        <v>5.0</v>
      </c>
      <c r="G9" s="1">
        <v>2.0</v>
      </c>
      <c r="H9" s="1">
        <v>4.0</v>
      </c>
      <c r="I9" s="1">
        <v>4.0</v>
      </c>
      <c r="J9" s="1">
        <v>5.0</v>
      </c>
      <c r="K9">
        <f t="shared" si="1"/>
        <v>32</v>
      </c>
      <c r="L9" s="1">
        <v>4.0</v>
      </c>
      <c r="M9" s="1">
        <v>5.0</v>
      </c>
      <c r="N9" s="1">
        <v>4.0</v>
      </c>
      <c r="O9" s="1">
        <v>4.0</v>
      </c>
      <c r="P9" s="1">
        <v>6.0</v>
      </c>
      <c r="Q9" s="1">
        <v>4.0</v>
      </c>
      <c r="R9" s="1">
        <v>5.0</v>
      </c>
      <c r="S9" s="1">
        <v>6.0</v>
      </c>
      <c r="T9" s="1">
        <v>4.0</v>
      </c>
      <c r="U9">
        <f t="shared" si="2"/>
        <v>42</v>
      </c>
      <c r="V9">
        <f t="shared" si="3"/>
        <v>74</v>
      </c>
      <c r="W9" s="1">
        <v>4.0</v>
      </c>
      <c r="X9">
        <f t="shared" si="4"/>
        <v>70</v>
      </c>
      <c r="Y9" s="1">
        <v>1.0</v>
      </c>
      <c r="Z9" s="6">
        <v>1.0</v>
      </c>
      <c r="AB9">
        <f t="shared" si="5"/>
        <v>2</v>
      </c>
    </row>
    <row r="10">
      <c r="A10" s="1" t="s">
        <v>20</v>
      </c>
      <c r="B10" s="1">
        <v>3.0</v>
      </c>
      <c r="C10" s="1">
        <v>4.0</v>
      </c>
      <c r="D10" s="1">
        <v>2.0</v>
      </c>
      <c r="E10" s="1">
        <v>4.0</v>
      </c>
      <c r="F10" s="1">
        <v>6.0</v>
      </c>
      <c r="G10" s="1">
        <v>4.0</v>
      </c>
      <c r="H10" s="1">
        <v>3.0</v>
      </c>
      <c r="I10" s="1">
        <v>5.0</v>
      </c>
      <c r="J10" s="1">
        <v>4.0</v>
      </c>
      <c r="K10">
        <f t="shared" si="1"/>
        <v>35</v>
      </c>
      <c r="L10" s="1">
        <v>7.0</v>
      </c>
      <c r="M10" s="1">
        <v>7.0</v>
      </c>
      <c r="N10" s="1">
        <v>3.0</v>
      </c>
      <c r="O10" s="1">
        <v>3.0</v>
      </c>
      <c r="P10" s="1">
        <v>4.0</v>
      </c>
      <c r="Q10" s="1">
        <v>5.0</v>
      </c>
      <c r="R10" s="1">
        <v>7.0</v>
      </c>
      <c r="S10" s="1">
        <v>5.0</v>
      </c>
      <c r="T10" s="1">
        <v>4.0</v>
      </c>
      <c r="U10">
        <f t="shared" si="2"/>
        <v>45</v>
      </c>
      <c r="V10">
        <f t="shared" si="3"/>
        <v>80</v>
      </c>
      <c r="W10" s="1">
        <v>5.0</v>
      </c>
      <c r="X10">
        <f t="shared" si="4"/>
        <v>75</v>
      </c>
      <c r="Y10" s="1">
        <v>1.0</v>
      </c>
      <c r="Z10" s="6">
        <v>0.0</v>
      </c>
      <c r="AB10">
        <f t="shared" si="5"/>
        <v>1</v>
      </c>
    </row>
    <row r="11">
      <c r="K11">
        <f t="shared" si="1"/>
        <v>0</v>
      </c>
      <c r="U11">
        <f t="shared" si="2"/>
        <v>0</v>
      </c>
      <c r="V11">
        <f t="shared" si="3"/>
        <v>0</v>
      </c>
      <c r="Z11" s="7"/>
    </row>
    <row r="12">
      <c r="K12">
        <f t="shared" si="1"/>
        <v>0</v>
      </c>
      <c r="U12">
        <f t="shared" si="2"/>
        <v>0</v>
      </c>
      <c r="V12">
        <f t="shared" si="3"/>
        <v>0</v>
      </c>
      <c r="Z12" s="7"/>
    </row>
    <row r="13">
      <c r="K13" s="1">
        <f t="shared" si="1"/>
        <v>0</v>
      </c>
      <c r="U13">
        <f t="shared" si="2"/>
        <v>0</v>
      </c>
      <c r="V13">
        <f t="shared" si="3"/>
        <v>0</v>
      </c>
      <c r="Z13" s="7"/>
    </row>
    <row r="14">
      <c r="K14">
        <f t="shared" si="1"/>
        <v>0</v>
      </c>
      <c r="U14">
        <f t="shared" si="2"/>
        <v>0</v>
      </c>
      <c r="V14">
        <f t="shared" si="3"/>
        <v>0</v>
      </c>
      <c r="X14" s="1"/>
      <c r="Y14" s="1"/>
      <c r="Z14" s="6"/>
      <c r="AA14" s="1"/>
    </row>
    <row r="15">
      <c r="K15">
        <f t="shared" si="1"/>
        <v>0</v>
      </c>
      <c r="U15">
        <f t="shared" si="2"/>
        <v>0</v>
      </c>
      <c r="V15">
        <f t="shared" si="3"/>
        <v>0</v>
      </c>
    </row>
    <row r="17">
      <c r="A17" s="1" t="s">
        <v>14</v>
      </c>
      <c r="B17" s="13">
        <f t="shared" ref="B17:J17" si="6">AVERAGE(B3:B15)</f>
        <v>3.5</v>
      </c>
      <c r="C17" s="13">
        <f t="shared" si="6"/>
        <v>3.375</v>
      </c>
      <c r="D17" s="13">
        <f t="shared" si="6"/>
        <v>2.875</v>
      </c>
      <c r="E17" s="13">
        <f t="shared" si="6"/>
        <v>3.25</v>
      </c>
      <c r="F17" s="13">
        <f t="shared" si="6"/>
        <v>4.25</v>
      </c>
      <c r="G17" s="13">
        <f t="shared" si="6"/>
        <v>3.25</v>
      </c>
      <c r="H17" s="13">
        <f t="shared" si="6"/>
        <v>2.875</v>
      </c>
      <c r="I17" s="13">
        <f t="shared" si="6"/>
        <v>4.625</v>
      </c>
      <c r="J17" s="13">
        <f t="shared" si="6"/>
        <v>4.375</v>
      </c>
      <c r="K17" s="13">
        <f>AVERAGE(K3:K10)</f>
        <v>32.375</v>
      </c>
      <c r="L17" s="13">
        <f t="shared" ref="L17:T17" si="7">AVERAGE(L3:L15)</f>
        <v>4.75</v>
      </c>
      <c r="M17" s="13">
        <f t="shared" si="7"/>
        <v>5.625</v>
      </c>
      <c r="N17" s="13">
        <f t="shared" si="7"/>
        <v>3.125</v>
      </c>
      <c r="O17" s="13">
        <f t="shared" si="7"/>
        <v>3.75</v>
      </c>
      <c r="P17" s="13">
        <f t="shared" si="7"/>
        <v>4.875</v>
      </c>
      <c r="Q17" s="13">
        <f t="shared" si="7"/>
        <v>4.125</v>
      </c>
      <c r="R17" s="13">
        <f t="shared" si="7"/>
        <v>4.5</v>
      </c>
      <c r="S17" s="13">
        <f t="shared" si="7"/>
        <v>5.375</v>
      </c>
      <c r="T17" s="13">
        <f t="shared" si="7"/>
        <v>3.875</v>
      </c>
      <c r="U17" s="13">
        <f t="shared" ref="U17:V17" si="8">AVERAGE(U3:U10)</f>
        <v>40</v>
      </c>
      <c r="V17" s="13">
        <f t="shared" si="8"/>
        <v>72.375</v>
      </c>
    </row>
    <row r="18">
      <c r="A18" s="1" t="s">
        <v>21</v>
      </c>
      <c r="B18" s="13">
        <f t="shared" ref="B18:V18" si="9">B17-B2</f>
        <v>0.5</v>
      </c>
      <c r="C18" s="13">
        <f t="shared" si="9"/>
        <v>0.375</v>
      </c>
      <c r="D18" s="13">
        <f t="shared" si="9"/>
        <v>-0.125</v>
      </c>
      <c r="E18" s="13">
        <f t="shared" si="9"/>
        <v>0.25</v>
      </c>
      <c r="F18" s="13">
        <f t="shared" si="9"/>
        <v>0.25</v>
      </c>
      <c r="G18" s="13">
        <f t="shared" si="9"/>
        <v>0.25</v>
      </c>
      <c r="H18" s="13">
        <f t="shared" si="9"/>
        <v>-0.125</v>
      </c>
      <c r="I18" s="13">
        <f t="shared" si="9"/>
        <v>0.625</v>
      </c>
      <c r="J18" s="13">
        <f t="shared" si="9"/>
        <v>0.375</v>
      </c>
      <c r="K18" s="13">
        <f t="shared" si="9"/>
        <v>2.375</v>
      </c>
      <c r="L18" s="13">
        <f t="shared" si="9"/>
        <v>0.75</v>
      </c>
      <c r="M18" s="13">
        <f t="shared" si="9"/>
        <v>0.625</v>
      </c>
      <c r="N18" s="13">
        <f t="shared" si="9"/>
        <v>0.125</v>
      </c>
      <c r="O18" s="13">
        <f t="shared" si="9"/>
        <v>0.75</v>
      </c>
      <c r="P18" s="13">
        <f t="shared" si="9"/>
        <v>0.875</v>
      </c>
      <c r="Q18" s="13">
        <f t="shared" si="9"/>
        <v>0.125</v>
      </c>
      <c r="R18" s="13">
        <f t="shared" si="9"/>
        <v>0.5</v>
      </c>
      <c r="S18" s="13">
        <f t="shared" si="9"/>
        <v>0.375</v>
      </c>
      <c r="T18" s="13">
        <f t="shared" si="9"/>
        <v>-0.125</v>
      </c>
      <c r="U18" s="13">
        <f t="shared" si="9"/>
        <v>4</v>
      </c>
      <c r="V18" s="13">
        <f t="shared" si="9"/>
        <v>6.375</v>
      </c>
    </row>
    <row r="19">
      <c r="A19" s="1"/>
      <c r="B19" s="1"/>
      <c r="C19" s="1"/>
      <c r="D19" s="1"/>
    </row>
    <row r="20">
      <c r="A20" s="1"/>
      <c r="C20" s="1"/>
      <c r="D20" s="1"/>
      <c r="T20" s="17"/>
    </row>
    <row r="21">
      <c r="A21" s="1"/>
      <c r="C21" s="1"/>
      <c r="D21" s="1"/>
      <c r="T21" s="17"/>
    </row>
    <row r="22">
      <c r="A22" s="1"/>
      <c r="C22" s="1"/>
      <c r="D22" s="1"/>
      <c r="N22" s="1"/>
      <c r="O22" s="1"/>
      <c r="P22" s="1"/>
      <c r="Q22" s="1"/>
      <c r="T22" s="17"/>
    </row>
    <row r="23">
      <c r="A23" s="1"/>
      <c r="C23" s="1"/>
      <c r="D23" s="1"/>
      <c r="N23" s="1"/>
      <c r="P23" s="18"/>
      <c r="Q23" s="18"/>
      <c r="T23" s="17"/>
      <c r="X23" s="17"/>
    </row>
    <row r="24">
      <c r="A24" s="1"/>
      <c r="C24" s="1"/>
      <c r="D24" s="1"/>
      <c r="N24" s="1"/>
      <c r="P24" s="18"/>
      <c r="Q24" s="18"/>
      <c r="T24" s="17"/>
      <c r="X24" s="17"/>
    </row>
    <row r="25">
      <c r="A25" s="1"/>
      <c r="C25" s="1"/>
      <c r="D25" s="1"/>
      <c r="N25" s="1"/>
      <c r="P25" s="18"/>
      <c r="Q25" s="18"/>
      <c r="T25" s="17"/>
      <c r="X25" s="17"/>
    </row>
    <row r="26">
      <c r="A26" s="1"/>
      <c r="C26" s="1"/>
      <c r="D26" s="1"/>
      <c r="N26" s="1"/>
      <c r="P26" s="18"/>
      <c r="Q26" s="18"/>
      <c r="T26" s="17"/>
      <c r="X26" s="17"/>
    </row>
    <row r="27">
      <c r="A27" s="1"/>
      <c r="C27" s="1"/>
      <c r="D27" s="1"/>
      <c r="N27" s="1"/>
      <c r="P27" s="18"/>
      <c r="Q27" s="18"/>
      <c r="T27" s="17"/>
      <c r="X27" s="17"/>
    </row>
    <row r="28">
      <c r="N28" s="1"/>
      <c r="P28" s="18"/>
      <c r="Q28" s="18"/>
      <c r="T28" s="17"/>
      <c r="X28" s="17"/>
    </row>
    <row r="29">
      <c r="N29" s="1"/>
      <c r="P29" s="18"/>
      <c r="Q29" s="18"/>
      <c r="T29" s="1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4" width="4.71"/>
    <col customWidth="1" min="5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42</v>
      </c>
      <c r="AC1" s="1"/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20</v>
      </c>
      <c r="B3" s="1">
        <v>3.0</v>
      </c>
      <c r="C3" s="1">
        <v>3.0</v>
      </c>
      <c r="D3" s="1">
        <v>2.0</v>
      </c>
      <c r="E3" s="1">
        <v>4.0</v>
      </c>
      <c r="F3" s="1">
        <v>4.0</v>
      </c>
      <c r="G3" s="1">
        <v>4.0</v>
      </c>
      <c r="H3" s="1">
        <v>2.0</v>
      </c>
      <c r="I3" s="1">
        <v>4.0</v>
      </c>
      <c r="J3" s="1">
        <v>4.0</v>
      </c>
      <c r="K3">
        <f t="shared" si="1"/>
        <v>30</v>
      </c>
      <c r="L3" s="1">
        <v>5.0</v>
      </c>
      <c r="M3" s="1">
        <v>6.0</v>
      </c>
      <c r="N3" s="1">
        <v>3.0</v>
      </c>
      <c r="O3" s="1">
        <v>3.0</v>
      </c>
      <c r="P3" s="1">
        <v>4.0</v>
      </c>
      <c r="Q3" s="1">
        <v>4.0</v>
      </c>
      <c r="R3" s="1">
        <v>4.0</v>
      </c>
      <c r="S3" s="1">
        <v>5.0</v>
      </c>
      <c r="T3" s="1">
        <v>3.0</v>
      </c>
      <c r="U3">
        <f t="shared" si="2"/>
        <v>37</v>
      </c>
      <c r="V3">
        <f t="shared" si="3"/>
        <v>67</v>
      </c>
      <c r="W3" s="1">
        <v>6.0</v>
      </c>
      <c r="X3">
        <f t="shared" ref="X3:X9" si="4">V3-W3</f>
        <v>61</v>
      </c>
      <c r="Y3" s="1">
        <v>1.0</v>
      </c>
      <c r="Z3" s="6">
        <v>6.0</v>
      </c>
      <c r="AA3" s="1">
        <v>7.0</v>
      </c>
      <c r="AB3">
        <f t="shared" ref="AB3:AB9" si="5">sum(Y3:AA3)</f>
        <v>14</v>
      </c>
      <c r="AC3" s="1" t="s">
        <v>20</v>
      </c>
    </row>
    <row r="4">
      <c r="A4" s="1" t="s">
        <v>12</v>
      </c>
      <c r="B4" s="1">
        <v>4.0</v>
      </c>
      <c r="C4" s="1">
        <v>4.0</v>
      </c>
      <c r="D4" s="1">
        <v>3.0</v>
      </c>
      <c r="E4" s="1">
        <v>5.0</v>
      </c>
      <c r="F4" s="1">
        <v>4.0</v>
      </c>
      <c r="G4" s="1">
        <v>4.0</v>
      </c>
      <c r="H4" s="1">
        <v>4.0</v>
      </c>
      <c r="I4" s="1">
        <v>5.0</v>
      </c>
      <c r="J4" s="1">
        <v>5.0</v>
      </c>
      <c r="K4">
        <f t="shared" si="1"/>
        <v>38</v>
      </c>
      <c r="L4" s="1">
        <v>5.0</v>
      </c>
      <c r="M4" s="1">
        <v>6.0</v>
      </c>
      <c r="N4" s="1">
        <v>3.0</v>
      </c>
      <c r="O4" s="1">
        <v>3.0</v>
      </c>
      <c r="P4" s="1">
        <v>6.0</v>
      </c>
      <c r="Q4" s="1">
        <v>5.0</v>
      </c>
      <c r="R4" s="1">
        <v>4.0</v>
      </c>
      <c r="S4" s="1">
        <v>5.0</v>
      </c>
      <c r="T4" s="1">
        <v>5.0</v>
      </c>
      <c r="U4">
        <f t="shared" si="2"/>
        <v>42</v>
      </c>
      <c r="V4">
        <f t="shared" si="3"/>
        <v>80</v>
      </c>
      <c r="W4" s="1">
        <v>17.0</v>
      </c>
      <c r="X4">
        <f t="shared" si="4"/>
        <v>63</v>
      </c>
      <c r="Y4" s="1">
        <v>1.0</v>
      </c>
      <c r="Z4" s="6">
        <v>5.0</v>
      </c>
      <c r="AB4">
        <f t="shared" si="5"/>
        <v>6</v>
      </c>
      <c r="AC4" s="1" t="s">
        <v>12</v>
      </c>
    </row>
    <row r="5">
      <c r="A5" s="1" t="s">
        <v>11</v>
      </c>
      <c r="B5" s="1">
        <v>4.0</v>
      </c>
      <c r="C5" s="1">
        <v>4.0</v>
      </c>
      <c r="D5" s="1">
        <v>5.0</v>
      </c>
      <c r="E5" s="1">
        <v>3.0</v>
      </c>
      <c r="F5" s="1">
        <v>5.0</v>
      </c>
      <c r="G5" s="1">
        <v>3.0</v>
      </c>
      <c r="H5" s="1">
        <v>3.0</v>
      </c>
      <c r="I5" s="1">
        <v>4.0</v>
      </c>
      <c r="J5" s="1">
        <v>5.0</v>
      </c>
      <c r="K5">
        <f t="shared" si="1"/>
        <v>36</v>
      </c>
      <c r="L5" s="1">
        <v>4.0</v>
      </c>
      <c r="M5" s="1">
        <v>6.0</v>
      </c>
      <c r="N5" s="1">
        <v>3.0</v>
      </c>
      <c r="O5" s="1">
        <v>5.0</v>
      </c>
      <c r="P5" s="1">
        <v>5.0</v>
      </c>
      <c r="Q5" s="1">
        <v>4.0</v>
      </c>
      <c r="R5" s="1">
        <v>5.0</v>
      </c>
      <c r="S5" s="1">
        <v>6.0</v>
      </c>
      <c r="T5" s="1">
        <v>4.0</v>
      </c>
      <c r="U5">
        <f t="shared" si="2"/>
        <v>42</v>
      </c>
      <c r="V5">
        <f t="shared" si="3"/>
        <v>78</v>
      </c>
      <c r="W5" s="1">
        <v>14.0</v>
      </c>
      <c r="X5">
        <f t="shared" si="4"/>
        <v>64</v>
      </c>
      <c r="Y5" s="1">
        <v>1.0</v>
      </c>
      <c r="Z5" s="6">
        <v>4.0</v>
      </c>
      <c r="AB5">
        <f t="shared" si="5"/>
        <v>5</v>
      </c>
      <c r="AC5" s="1" t="s">
        <v>11</v>
      </c>
    </row>
    <row r="6">
      <c r="A6" s="1" t="s">
        <v>19</v>
      </c>
      <c r="B6" s="1">
        <v>3.0</v>
      </c>
      <c r="C6" s="1">
        <v>3.0</v>
      </c>
      <c r="D6" s="1">
        <v>2.0</v>
      </c>
      <c r="E6" s="1">
        <v>3.0</v>
      </c>
      <c r="F6" s="1">
        <v>4.0</v>
      </c>
      <c r="G6" s="1">
        <v>4.0</v>
      </c>
      <c r="H6" s="1">
        <v>4.0</v>
      </c>
      <c r="I6" s="1">
        <v>5.0</v>
      </c>
      <c r="J6" s="1">
        <v>6.0</v>
      </c>
      <c r="K6">
        <f t="shared" si="1"/>
        <v>34</v>
      </c>
      <c r="L6" s="1">
        <v>4.0</v>
      </c>
      <c r="M6" s="1">
        <v>6.0</v>
      </c>
      <c r="N6" s="1">
        <v>3.0</v>
      </c>
      <c r="O6" s="1">
        <v>4.0</v>
      </c>
      <c r="P6" s="1">
        <v>4.0</v>
      </c>
      <c r="Q6" s="1">
        <v>3.0</v>
      </c>
      <c r="R6" s="1">
        <v>5.0</v>
      </c>
      <c r="S6" s="1">
        <v>4.0</v>
      </c>
      <c r="T6" s="1">
        <v>4.0</v>
      </c>
      <c r="U6">
        <f t="shared" si="2"/>
        <v>37</v>
      </c>
      <c r="V6">
        <f t="shared" si="3"/>
        <v>71</v>
      </c>
      <c r="W6" s="1">
        <v>4.0</v>
      </c>
      <c r="X6">
        <f t="shared" si="4"/>
        <v>67</v>
      </c>
      <c r="Y6" s="1">
        <v>1.0</v>
      </c>
      <c r="Z6" s="6">
        <v>3.0</v>
      </c>
      <c r="AB6">
        <f t="shared" si="5"/>
        <v>4</v>
      </c>
      <c r="AC6" s="1" t="s">
        <v>19</v>
      </c>
    </row>
    <row r="7">
      <c r="A7" s="1" t="s">
        <v>17</v>
      </c>
      <c r="B7" s="1">
        <v>3.0</v>
      </c>
      <c r="C7" s="1">
        <v>3.0</v>
      </c>
      <c r="D7" s="1">
        <v>3.0</v>
      </c>
      <c r="E7" s="1">
        <v>2.0</v>
      </c>
      <c r="F7" s="1">
        <v>3.0</v>
      </c>
      <c r="G7" s="1">
        <v>3.0</v>
      </c>
      <c r="H7" s="1">
        <v>4.0</v>
      </c>
      <c r="I7" s="1">
        <v>3.0</v>
      </c>
      <c r="J7" s="1">
        <v>4.0</v>
      </c>
      <c r="K7">
        <f t="shared" si="1"/>
        <v>28</v>
      </c>
      <c r="L7" s="1">
        <v>4.0</v>
      </c>
      <c r="M7" s="1">
        <v>5.0</v>
      </c>
      <c r="N7" s="1">
        <v>3.0</v>
      </c>
      <c r="O7" s="1">
        <v>5.0</v>
      </c>
      <c r="P7" s="1">
        <v>4.0</v>
      </c>
      <c r="Q7" s="1">
        <v>4.0</v>
      </c>
      <c r="R7" s="1">
        <v>5.0</v>
      </c>
      <c r="S7" s="1">
        <v>4.0</v>
      </c>
      <c r="T7" s="1">
        <v>3.0</v>
      </c>
      <c r="U7">
        <f t="shared" si="2"/>
        <v>37</v>
      </c>
      <c r="V7">
        <f t="shared" si="3"/>
        <v>65</v>
      </c>
      <c r="W7" s="1">
        <v>-3.0</v>
      </c>
      <c r="X7">
        <f t="shared" si="4"/>
        <v>68</v>
      </c>
      <c r="Y7" s="1">
        <v>1.0</v>
      </c>
      <c r="Z7" s="6">
        <v>2.0</v>
      </c>
      <c r="AB7">
        <f t="shared" si="5"/>
        <v>3</v>
      </c>
      <c r="AC7" s="1" t="s">
        <v>17</v>
      </c>
    </row>
    <row r="8">
      <c r="A8" s="1" t="s">
        <v>32</v>
      </c>
      <c r="B8" s="1">
        <v>4.0</v>
      </c>
      <c r="C8" s="1">
        <v>4.0</v>
      </c>
      <c r="D8" s="1">
        <v>2.0</v>
      </c>
      <c r="E8" s="1">
        <v>3.0</v>
      </c>
      <c r="F8" s="1">
        <v>3.0</v>
      </c>
      <c r="G8" s="1">
        <v>2.0</v>
      </c>
      <c r="H8" s="1">
        <v>4.0</v>
      </c>
      <c r="I8" s="1">
        <v>4.0</v>
      </c>
      <c r="J8" s="1">
        <v>5.0</v>
      </c>
      <c r="K8">
        <f t="shared" si="1"/>
        <v>31</v>
      </c>
      <c r="L8" s="1">
        <v>4.0</v>
      </c>
      <c r="M8" s="1">
        <v>6.0</v>
      </c>
      <c r="N8" s="1">
        <v>4.0</v>
      </c>
      <c r="O8" s="1">
        <v>4.0</v>
      </c>
      <c r="P8" s="1">
        <v>4.0</v>
      </c>
      <c r="Q8" s="1">
        <v>5.0</v>
      </c>
      <c r="R8" s="1">
        <v>3.0</v>
      </c>
      <c r="S8" s="1">
        <v>5.0</v>
      </c>
      <c r="T8" s="1">
        <v>4.0</v>
      </c>
      <c r="U8">
        <f t="shared" si="2"/>
        <v>39</v>
      </c>
      <c r="V8">
        <f t="shared" si="3"/>
        <v>70</v>
      </c>
      <c r="W8" s="1">
        <v>0.0</v>
      </c>
      <c r="X8">
        <f t="shared" si="4"/>
        <v>70</v>
      </c>
      <c r="Y8" s="1">
        <v>1.0</v>
      </c>
      <c r="Z8" s="6">
        <v>1.0</v>
      </c>
      <c r="AB8">
        <f t="shared" si="5"/>
        <v>2</v>
      </c>
      <c r="AC8" s="1" t="s">
        <v>32</v>
      </c>
    </row>
    <row r="9">
      <c r="A9" s="1" t="s">
        <v>30</v>
      </c>
      <c r="B9" s="1">
        <v>10.0</v>
      </c>
      <c r="C9" s="1">
        <v>5.0</v>
      </c>
      <c r="D9" s="1">
        <v>4.0</v>
      </c>
      <c r="E9" s="1">
        <v>5.0</v>
      </c>
      <c r="F9" s="1">
        <v>6.0</v>
      </c>
      <c r="G9" s="1">
        <v>5.0</v>
      </c>
      <c r="H9" s="1">
        <v>5.0</v>
      </c>
      <c r="I9" s="1">
        <v>8.0</v>
      </c>
      <c r="J9" s="1">
        <v>6.0</v>
      </c>
      <c r="K9">
        <f t="shared" si="1"/>
        <v>54</v>
      </c>
      <c r="L9" s="1">
        <v>9.0</v>
      </c>
      <c r="M9" s="1">
        <v>9.0</v>
      </c>
      <c r="N9" s="1">
        <v>4.0</v>
      </c>
      <c r="O9" s="1">
        <v>7.0</v>
      </c>
      <c r="P9" s="1">
        <v>8.0</v>
      </c>
      <c r="Q9" s="1">
        <v>8.0</v>
      </c>
      <c r="R9" s="1">
        <v>5.0</v>
      </c>
      <c r="S9" s="1">
        <v>8.0</v>
      </c>
      <c r="T9" s="1">
        <v>5.0</v>
      </c>
      <c r="U9">
        <f t="shared" si="2"/>
        <v>63</v>
      </c>
      <c r="V9">
        <f t="shared" si="3"/>
        <v>117</v>
      </c>
      <c r="W9" s="1">
        <v>0.0</v>
      </c>
      <c r="X9">
        <f t="shared" si="4"/>
        <v>117</v>
      </c>
      <c r="Y9" s="1">
        <v>1.0</v>
      </c>
      <c r="Z9" s="6">
        <v>0.0</v>
      </c>
      <c r="AB9">
        <f t="shared" si="5"/>
        <v>1</v>
      </c>
      <c r="AC9" s="1" t="s">
        <v>30</v>
      </c>
    </row>
    <row r="10">
      <c r="K10">
        <f t="shared" si="1"/>
        <v>0</v>
      </c>
      <c r="U10">
        <f t="shared" si="2"/>
        <v>0</v>
      </c>
      <c r="V10">
        <f t="shared" si="3"/>
        <v>0</v>
      </c>
      <c r="Y10" s="7"/>
      <c r="Z10" s="6"/>
    </row>
    <row r="11">
      <c r="K11">
        <f t="shared" si="1"/>
        <v>0</v>
      </c>
      <c r="U11">
        <f t="shared" si="2"/>
        <v>0</v>
      </c>
      <c r="V11">
        <f t="shared" si="3"/>
        <v>0</v>
      </c>
      <c r="Y11" s="7"/>
      <c r="Z11" s="7"/>
    </row>
    <row r="12">
      <c r="K12">
        <f t="shared" si="1"/>
        <v>0</v>
      </c>
      <c r="U12">
        <f t="shared" si="2"/>
        <v>0</v>
      </c>
      <c r="V12">
        <f t="shared" si="3"/>
        <v>0</v>
      </c>
      <c r="Y12" s="7"/>
      <c r="Z12" s="7"/>
    </row>
    <row r="13">
      <c r="K13" s="1">
        <f t="shared" si="1"/>
        <v>0</v>
      </c>
      <c r="U13">
        <f t="shared" si="2"/>
        <v>0</v>
      </c>
      <c r="V13">
        <f t="shared" si="3"/>
        <v>0</v>
      </c>
      <c r="Y13" s="7"/>
      <c r="Z13" s="7"/>
    </row>
    <row r="14">
      <c r="K14">
        <f t="shared" si="1"/>
        <v>0</v>
      </c>
      <c r="U14">
        <f t="shared" si="2"/>
        <v>0</v>
      </c>
      <c r="V14">
        <f t="shared" si="3"/>
        <v>0</v>
      </c>
      <c r="Y14" s="7"/>
      <c r="Z14" s="6"/>
      <c r="AA14" s="1"/>
    </row>
    <row r="15">
      <c r="K15">
        <f t="shared" si="1"/>
        <v>0</v>
      </c>
      <c r="U15">
        <f t="shared" si="2"/>
        <v>0</v>
      </c>
      <c r="V15">
        <f t="shared" si="3"/>
        <v>0</v>
      </c>
      <c r="Y15" s="7"/>
    </row>
    <row r="16">
      <c r="X16" s="1" t="s">
        <v>0</v>
      </c>
      <c r="Y16" s="6" t="s">
        <v>31</v>
      </c>
      <c r="Z16" s="1" t="s">
        <v>26</v>
      </c>
      <c r="AA16" s="1" t="s">
        <v>23</v>
      </c>
    </row>
    <row r="17">
      <c r="A17" s="1" t="s">
        <v>14</v>
      </c>
      <c r="B17" s="13">
        <f t="shared" ref="B17:J17" si="6">AVERAGE(B3:B15)</f>
        <v>4.428571429</v>
      </c>
      <c r="C17" s="13">
        <f t="shared" si="6"/>
        <v>3.714285714</v>
      </c>
      <c r="D17" s="13">
        <f t="shared" si="6"/>
        <v>3</v>
      </c>
      <c r="E17" s="13">
        <f t="shared" si="6"/>
        <v>3.571428571</v>
      </c>
      <c r="F17" s="13">
        <f t="shared" si="6"/>
        <v>4.142857143</v>
      </c>
      <c r="G17" s="13">
        <f t="shared" si="6"/>
        <v>3.571428571</v>
      </c>
      <c r="H17" s="13">
        <f t="shared" si="6"/>
        <v>3.714285714</v>
      </c>
      <c r="I17" s="13">
        <f t="shared" si="6"/>
        <v>4.714285714</v>
      </c>
      <c r="J17" s="13">
        <f t="shared" si="6"/>
        <v>5</v>
      </c>
      <c r="K17" s="13">
        <f>AVERAGE(K3:K10)</f>
        <v>31.375</v>
      </c>
      <c r="L17" s="13">
        <f t="shared" ref="L17:T17" si="7">AVERAGE(L3:L15)</f>
        <v>5</v>
      </c>
      <c r="M17" s="13">
        <f t="shared" si="7"/>
        <v>6.285714286</v>
      </c>
      <c r="N17" s="13">
        <f t="shared" si="7"/>
        <v>3.285714286</v>
      </c>
      <c r="O17" s="13">
        <f t="shared" si="7"/>
        <v>4.428571429</v>
      </c>
      <c r="P17" s="13">
        <f t="shared" si="7"/>
        <v>5</v>
      </c>
      <c r="Q17" s="13">
        <f t="shared" si="7"/>
        <v>4.714285714</v>
      </c>
      <c r="R17" s="13">
        <f t="shared" si="7"/>
        <v>4.428571429</v>
      </c>
      <c r="S17" s="13">
        <f t="shared" si="7"/>
        <v>5.285714286</v>
      </c>
      <c r="T17" s="13">
        <f t="shared" si="7"/>
        <v>4</v>
      </c>
      <c r="U17" s="13">
        <f t="shared" ref="U17:V17" si="8">AVERAGE(U3:U10)</f>
        <v>37.125</v>
      </c>
      <c r="V17" s="13">
        <f t="shared" si="8"/>
        <v>68.5</v>
      </c>
      <c r="X17" s="1" t="s">
        <v>20</v>
      </c>
      <c r="Y17" s="7">
        <v>67.0</v>
      </c>
      <c r="Z17" s="18">
        <v>6.0</v>
      </c>
      <c r="AA17">
        <v>61.0</v>
      </c>
    </row>
    <row r="18">
      <c r="A18" s="1" t="s">
        <v>21</v>
      </c>
      <c r="B18" s="13">
        <f t="shared" ref="B18:V18" si="9">B17-B2</f>
        <v>1.428571429</v>
      </c>
      <c r="C18" s="13">
        <f t="shared" si="9"/>
        <v>0.7142857143</v>
      </c>
      <c r="D18" s="13">
        <f t="shared" si="9"/>
        <v>0</v>
      </c>
      <c r="E18" s="13">
        <f t="shared" si="9"/>
        <v>0.5714285714</v>
      </c>
      <c r="F18" s="13">
        <f t="shared" si="9"/>
        <v>0.1428571429</v>
      </c>
      <c r="G18" s="13">
        <f t="shared" si="9"/>
        <v>0.5714285714</v>
      </c>
      <c r="H18" s="13">
        <f t="shared" si="9"/>
        <v>0.7142857143</v>
      </c>
      <c r="I18" s="13">
        <f t="shared" si="9"/>
        <v>0.7142857143</v>
      </c>
      <c r="J18" s="13">
        <f t="shared" si="9"/>
        <v>1</v>
      </c>
      <c r="K18" s="13">
        <f t="shared" si="9"/>
        <v>1.375</v>
      </c>
      <c r="L18" s="13">
        <f t="shared" si="9"/>
        <v>1</v>
      </c>
      <c r="M18" s="13">
        <f t="shared" si="9"/>
        <v>1.285714286</v>
      </c>
      <c r="N18" s="13">
        <f t="shared" si="9"/>
        <v>0.2857142857</v>
      </c>
      <c r="O18" s="13">
        <f t="shared" si="9"/>
        <v>1.428571429</v>
      </c>
      <c r="P18" s="13">
        <f t="shared" si="9"/>
        <v>1</v>
      </c>
      <c r="Q18" s="13">
        <f t="shared" si="9"/>
        <v>0.7142857143</v>
      </c>
      <c r="R18" s="13">
        <f t="shared" si="9"/>
        <v>0.4285714286</v>
      </c>
      <c r="S18" s="13">
        <f t="shared" si="9"/>
        <v>0.2857142857</v>
      </c>
      <c r="T18" s="13">
        <f t="shared" si="9"/>
        <v>0</v>
      </c>
      <c r="U18" s="13">
        <f t="shared" si="9"/>
        <v>1.125</v>
      </c>
      <c r="V18" s="13">
        <f t="shared" si="9"/>
        <v>2.5</v>
      </c>
      <c r="X18" s="1" t="s">
        <v>12</v>
      </c>
      <c r="Y18" s="7">
        <v>80.0</v>
      </c>
      <c r="Z18" s="18">
        <v>17.0</v>
      </c>
      <c r="AA18">
        <v>63.0</v>
      </c>
    </row>
    <row r="19">
      <c r="A19" s="1"/>
      <c r="B19" s="1"/>
      <c r="C19" s="1"/>
      <c r="D19" s="1"/>
      <c r="X19" s="1" t="s">
        <v>11</v>
      </c>
      <c r="Y19" s="7">
        <v>78.0</v>
      </c>
      <c r="Z19" s="18">
        <v>14.0</v>
      </c>
      <c r="AA19">
        <v>64.0</v>
      </c>
    </row>
    <row r="20">
      <c r="A20" s="1"/>
      <c r="C20" s="1"/>
      <c r="D20" s="1"/>
      <c r="T20" s="17"/>
      <c r="X20" s="1" t="s">
        <v>19</v>
      </c>
      <c r="Y20" s="7">
        <v>71.0</v>
      </c>
      <c r="Z20" s="18">
        <v>4.0</v>
      </c>
      <c r="AA20">
        <v>67.0</v>
      </c>
    </row>
    <row r="21">
      <c r="A21" s="1"/>
      <c r="C21" s="1"/>
      <c r="D21" s="1"/>
      <c r="T21" s="17"/>
      <c r="X21" s="1" t="s">
        <v>17</v>
      </c>
      <c r="Y21">
        <v>65.0</v>
      </c>
      <c r="Z21" s="18">
        <v>-3.0</v>
      </c>
      <c r="AA21">
        <v>68.0</v>
      </c>
    </row>
    <row r="22">
      <c r="A22" s="1"/>
      <c r="C22" s="1"/>
      <c r="D22" s="1"/>
      <c r="N22" s="1"/>
      <c r="O22" s="1"/>
      <c r="P22" s="1"/>
      <c r="Q22" s="1"/>
      <c r="T22" s="17"/>
      <c r="X22" s="1" t="s">
        <v>32</v>
      </c>
      <c r="Y22">
        <v>70.0</v>
      </c>
      <c r="Z22" s="18">
        <v>0.0</v>
      </c>
      <c r="AA22">
        <v>70.0</v>
      </c>
    </row>
    <row r="23">
      <c r="A23" s="1"/>
      <c r="C23" s="1"/>
      <c r="D23" s="1"/>
      <c r="N23" s="1"/>
      <c r="P23" s="18"/>
      <c r="Q23" s="18"/>
      <c r="T23" s="17"/>
      <c r="X23" s="1" t="s">
        <v>30</v>
      </c>
      <c r="Y23">
        <v>117.0</v>
      </c>
      <c r="Z23" s="18">
        <v>0.0</v>
      </c>
      <c r="AA23">
        <v>117.0</v>
      </c>
    </row>
    <row r="24">
      <c r="A24" s="1"/>
      <c r="C24" s="1"/>
      <c r="D24" s="1"/>
      <c r="N24" s="1"/>
      <c r="P24" s="18"/>
      <c r="Q24" s="18"/>
      <c r="T24" s="17"/>
      <c r="X24" s="17"/>
    </row>
    <row r="25">
      <c r="A25" s="1"/>
      <c r="C25" s="1"/>
      <c r="D25" s="1"/>
      <c r="N25" s="1"/>
      <c r="P25" s="18"/>
      <c r="Q25" s="18"/>
      <c r="T25" s="17"/>
      <c r="X25" s="17"/>
    </row>
    <row r="26">
      <c r="A26" s="1"/>
      <c r="C26" s="1"/>
      <c r="D26" s="1"/>
      <c r="N26" s="1"/>
      <c r="P26" s="18"/>
      <c r="Q26" s="18"/>
      <c r="T26" s="17"/>
      <c r="X26" s="17"/>
    </row>
    <row r="27">
      <c r="A27" s="1"/>
      <c r="C27" s="1"/>
      <c r="D27" s="1"/>
      <c r="N27" s="1"/>
      <c r="P27" s="18"/>
      <c r="Q27" s="18"/>
      <c r="T27" s="17"/>
      <c r="X27" s="17"/>
    </row>
    <row r="28">
      <c r="N28" s="1"/>
      <c r="P28" s="18"/>
      <c r="Q28" s="18"/>
      <c r="T28" s="17"/>
      <c r="X28" s="17"/>
    </row>
    <row r="29">
      <c r="N29" s="1"/>
      <c r="P29" s="18"/>
      <c r="Q29" s="18"/>
      <c r="T29" s="1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4" width="4.71"/>
    <col customWidth="1" min="5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42</v>
      </c>
      <c r="AC1" s="1"/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17</v>
      </c>
      <c r="B3" s="1">
        <v>4.0</v>
      </c>
      <c r="C3" s="1">
        <v>3.0</v>
      </c>
      <c r="D3" s="1">
        <v>4.0</v>
      </c>
      <c r="E3" s="1">
        <v>3.0</v>
      </c>
      <c r="F3" s="1">
        <v>3.0</v>
      </c>
      <c r="G3" s="1">
        <v>2.0</v>
      </c>
      <c r="H3" s="1">
        <v>3.0</v>
      </c>
      <c r="I3" s="1">
        <v>4.0</v>
      </c>
      <c r="J3" s="1">
        <v>3.0</v>
      </c>
      <c r="K3">
        <f t="shared" si="1"/>
        <v>29</v>
      </c>
      <c r="L3" s="1">
        <v>4.0</v>
      </c>
      <c r="M3" s="1">
        <v>4.0</v>
      </c>
      <c r="N3" s="1">
        <v>3.0</v>
      </c>
      <c r="O3" s="1">
        <v>4.0</v>
      </c>
      <c r="P3" s="1">
        <v>3.0</v>
      </c>
      <c r="Q3" s="1">
        <v>3.0</v>
      </c>
      <c r="R3" s="1">
        <v>4.0</v>
      </c>
      <c r="S3" s="1">
        <v>5.0</v>
      </c>
      <c r="T3" s="1">
        <v>3.0</v>
      </c>
      <c r="U3">
        <f t="shared" si="2"/>
        <v>33</v>
      </c>
      <c r="V3">
        <f t="shared" si="3"/>
        <v>62</v>
      </c>
      <c r="W3" s="1">
        <v>-2.0</v>
      </c>
      <c r="X3" s="1">
        <f t="shared" ref="X3:X14" si="4">V3-W3</f>
        <v>64</v>
      </c>
      <c r="Y3" s="1">
        <v>1.0</v>
      </c>
      <c r="Z3" s="1">
        <v>11.0</v>
      </c>
      <c r="AA3" s="1">
        <v>4.0</v>
      </c>
      <c r="AB3" s="1">
        <f t="shared" ref="AB3:AB14" si="5">sum(Y3:AA3)</f>
        <v>16</v>
      </c>
      <c r="AC3" s="1" t="s">
        <v>17</v>
      </c>
    </row>
    <row r="4">
      <c r="A4" s="1" t="s">
        <v>11</v>
      </c>
      <c r="B4" s="1">
        <v>3.0</v>
      </c>
      <c r="C4" s="1">
        <v>3.0</v>
      </c>
      <c r="D4" s="1">
        <v>3.0</v>
      </c>
      <c r="E4" s="1">
        <v>3.0</v>
      </c>
      <c r="F4" s="1">
        <v>5.0</v>
      </c>
      <c r="G4" s="1">
        <v>4.0</v>
      </c>
      <c r="H4" s="1">
        <v>3.0</v>
      </c>
      <c r="I4" s="1">
        <v>4.0</v>
      </c>
      <c r="J4" s="1">
        <v>7.0</v>
      </c>
      <c r="K4">
        <f t="shared" si="1"/>
        <v>35</v>
      </c>
      <c r="L4" s="1">
        <v>5.0</v>
      </c>
      <c r="M4" s="1">
        <v>6.0</v>
      </c>
      <c r="N4" s="1">
        <v>3.0</v>
      </c>
      <c r="O4" s="1">
        <v>5.0</v>
      </c>
      <c r="P4" s="1">
        <v>5.0</v>
      </c>
      <c r="Q4" s="1">
        <v>4.0</v>
      </c>
      <c r="R4" s="1">
        <v>6.0</v>
      </c>
      <c r="S4" s="1">
        <v>7.0</v>
      </c>
      <c r="T4" s="1">
        <v>4.0</v>
      </c>
      <c r="U4">
        <f t="shared" si="2"/>
        <v>45</v>
      </c>
      <c r="V4">
        <f t="shared" si="3"/>
        <v>80</v>
      </c>
      <c r="W4" s="1">
        <v>14.0</v>
      </c>
      <c r="X4" s="1">
        <f t="shared" si="4"/>
        <v>66</v>
      </c>
      <c r="Y4" s="1">
        <v>1.0</v>
      </c>
      <c r="Z4" s="1">
        <v>10.0</v>
      </c>
      <c r="AA4" s="1"/>
      <c r="AB4" s="1">
        <f t="shared" si="5"/>
        <v>11</v>
      </c>
      <c r="AC4" s="1" t="s">
        <v>11</v>
      </c>
    </row>
    <row r="5">
      <c r="A5" s="1" t="s">
        <v>28</v>
      </c>
      <c r="B5" s="1">
        <v>5.0</v>
      </c>
      <c r="C5" s="1">
        <v>3.0</v>
      </c>
      <c r="D5" s="1">
        <v>3.0</v>
      </c>
      <c r="E5" s="1">
        <v>4.0</v>
      </c>
      <c r="F5" s="1">
        <v>4.0</v>
      </c>
      <c r="G5" s="1">
        <v>2.0</v>
      </c>
      <c r="H5" s="1">
        <v>3.0</v>
      </c>
      <c r="I5" s="1">
        <v>4.0</v>
      </c>
      <c r="J5" s="1">
        <v>6.0</v>
      </c>
      <c r="K5">
        <f t="shared" si="1"/>
        <v>34</v>
      </c>
      <c r="L5" s="1">
        <v>5.0</v>
      </c>
      <c r="M5" s="1">
        <v>5.0</v>
      </c>
      <c r="N5" s="1">
        <v>3.0</v>
      </c>
      <c r="O5" s="1">
        <v>2.0</v>
      </c>
      <c r="P5" s="1">
        <v>4.0</v>
      </c>
      <c r="Q5" s="1">
        <v>4.0</v>
      </c>
      <c r="R5" s="1">
        <v>4.0</v>
      </c>
      <c r="S5" s="1">
        <v>5.0</v>
      </c>
      <c r="T5" s="1">
        <v>3.0</v>
      </c>
      <c r="U5">
        <f t="shared" si="2"/>
        <v>35</v>
      </c>
      <c r="V5">
        <f t="shared" si="3"/>
        <v>69</v>
      </c>
      <c r="W5" s="1">
        <v>2.0</v>
      </c>
      <c r="X5" s="1">
        <f t="shared" si="4"/>
        <v>67</v>
      </c>
      <c r="Y5" s="1">
        <v>1.0</v>
      </c>
      <c r="Z5" s="1">
        <v>9.0</v>
      </c>
      <c r="AA5" s="1"/>
      <c r="AB5" s="1">
        <f t="shared" si="5"/>
        <v>10</v>
      </c>
      <c r="AC5" s="1" t="s">
        <v>28</v>
      </c>
    </row>
    <row r="6">
      <c r="A6" s="1" t="s">
        <v>18</v>
      </c>
      <c r="B6" s="1">
        <v>4.0</v>
      </c>
      <c r="C6" s="1">
        <v>4.0</v>
      </c>
      <c r="D6" s="1">
        <v>3.0</v>
      </c>
      <c r="E6" s="1">
        <v>4.0</v>
      </c>
      <c r="F6" s="1">
        <v>4.0</v>
      </c>
      <c r="G6" s="1">
        <v>3.0</v>
      </c>
      <c r="H6" s="1">
        <v>3.0</v>
      </c>
      <c r="I6" s="1">
        <v>4.0</v>
      </c>
      <c r="J6" s="1">
        <v>5.0</v>
      </c>
      <c r="K6">
        <f t="shared" si="1"/>
        <v>34</v>
      </c>
      <c r="L6" s="1">
        <v>5.0</v>
      </c>
      <c r="M6" s="1">
        <v>5.0</v>
      </c>
      <c r="N6" s="1">
        <v>3.0</v>
      </c>
      <c r="O6" s="1">
        <v>4.0</v>
      </c>
      <c r="P6" s="1">
        <v>4.0</v>
      </c>
      <c r="Q6" s="1">
        <v>6.0</v>
      </c>
      <c r="R6" s="1">
        <v>6.0</v>
      </c>
      <c r="S6" s="1">
        <v>7.0</v>
      </c>
      <c r="T6" s="1">
        <v>6.0</v>
      </c>
      <c r="U6">
        <f t="shared" si="2"/>
        <v>46</v>
      </c>
      <c r="V6">
        <f t="shared" si="3"/>
        <v>80</v>
      </c>
      <c r="W6" s="1">
        <v>13.0</v>
      </c>
      <c r="X6" s="1">
        <f t="shared" si="4"/>
        <v>67</v>
      </c>
      <c r="Y6" s="1">
        <v>1.0</v>
      </c>
      <c r="Z6" s="1">
        <v>9.0</v>
      </c>
      <c r="AA6" s="1"/>
      <c r="AB6" s="1">
        <f t="shared" si="5"/>
        <v>10</v>
      </c>
      <c r="AC6" s="1" t="s">
        <v>18</v>
      </c>
    </row>
    <row r="7">
      <c r="A7" s="1" t="s">
        <v>20</v>
      </c>
      <c r="B7" s="1">
        <v>5.0</v>
      </c>
      <c r="C7" s="1">
        <v>3.0</v>
      </c>
      <c r="D7" s="1">
        <v>4.0</v>
      </c>
      <c r="E7" s="1">
        <v>3.0</v>
      </c>
      <c r="F7" s="1">
        <v>4.0</v>
      </c>
      <c r="G7" s="1">
        <v>3.0</v>
      </c>
      <c r="H7" s="1">
        <v>3.0</v>
      </c>
      <c r="I7" s="1">
        <v>4.0</v>
      </c>
      <c r="J7" s="1">
        <v>5.0</v>
      </c>
      <c r="K7">
        <f t="shared" si="1"/>
        <v>34</v>
      </c>
      <c r="L7" s="1">
        <v>4.0</v>
      </c>
      <c r="M7" s="1">
        <v>6.0</v>
      </c>
      <c r="N7" s="1">
        <v>3.0</v>
      </c>
      <c r="O7" s="1">
        <v>4.0</v>
      </c>
      <c r="P7" s="1">
        <v>5.0</v>
      </c>
      <c r="Q7" s="1">
        <v>4.0</v>
      </c>
      <c r="R7" s="1">
        <v>5.0</v>
      </c>
      <c r="S7" s="1">
        <v>4.0</v>
      </c>
      <c r="T7" s="1">
        <v>3.0</v>
      </c>
      <c r="U7">
        <f t="shared" si="2"/>
        <v>38</v>
      </c>
      <c r="V7">
        <f t="shared" si="3"/>
        <v>72</v>
      </c>
      <c r="W7" s="1">
        <v>4.0</v>
      </c>
      <c r="X7" s="1">
        <f t="shared" si="4"/>
        <v>68</v>
      </c>
      <c r="Y7" s="1">
        <v>1.0</v>
      </c>
      <c r="Z7" s="1">
        <v>7.0</v>
      </c>
      <c r="AA7" s="1"/>
      <c r="AB7" s="1">
        <f t="shared" si="5"/>
        <v>8</v>
      </c>
      <c r="AC7" s="1" t="s">
        <v>20</v>
      </c>
    </row>
    <row r="8">
      <c r="A8" s="1" t="s">
        <v>25</v>
      </c>
      <c r="B8" s="1">
        <v>3.0</v>
      </c>
      <c r="C8" s="1">
        <v>3.0</v>
      </c>
      <c r="D8" s="1">
        <v>3.0</v>
      </c>
      <c r="E8" s="1">
        <v>2.0</v>
      </c>
      <c r="F8" s="1">
        <v>4.0</v>
      </c>
      <c r="G8" s="1">
        <v>3.0</v>
      </c>
      <c r="H8" s="1">
        <v>4.0</v>
      </c>
      <c r="I8" s="1">
        <v>4.0</v>
      </c>
      <c r="J8" s="1">
        <v>4.0</v>
      </c>
      <c r="K8">
        <f t="shared" si="1"/>
        <v>30</v>
      </c>
      <c r="L8" s="1">
        <v>5.0</v>
      </c>
      <c r="M8" s="1">
        <v>5.0</v>
      </c>
      <c r="N8" s="1">
        <v>3.0</v>
      </c>
      <c r="O8" s="1">
        <v>5.0</v>
      </c>
      <c r="P8" s="1">
        <v>4.0</v>
      </c>
      <c r="Q8" s="1">
        <v>3.0</v>
      </c>
      <c r="R8" s="1">
        <v>4.0</v>
      </c>
      <c r="S8" s="1">
        <v>4.0</v>
      </c>
      <c r="T8" s="1">
        <v>3.0</v>
      </c>
      <c r="U8">
        <f t="shared" si="2"/>
        <v>36</v>
      </c>
      <c r="V8">
        <f t="shared" si="3"/>
        <v>66</v>
      </c>
      <c r="W8" s="1">
        <v>-2.0</v>
      </c>
      <c r="X8" s="1">
        <f t="shared" si="4"/>
        <v>68</v>
      </c>
      <c r="Y8" s="1">
        <v>1.0</v>
      </c>
      <c r="Z8" s="1">
        <v>7.0</v>
      </c>
      <c r="AA8" s="1"/>
      <c r="AB8" s="1">
        <f t="shared" si="5"/>
        <v>8</v>
      </c>
      <c r="AC8" s="1" t="s">
        <v>25</v>
      </c>
    </row>
    <row r="9">
      <c r="A9" s="1" t="s">
        <v>12</v>
      </c>
      <c r="B9" s="1">
        <v>3.0</v>
      </c>
      <c r="C9" s="1">
        <v>4.0</v>
      </c>
      <c r="D9" s="1">
        <v>5.0</v>
      </c>
      <c r="E9" s="1">
        <v>4.0</v>
      </c>
      <c r="F9" s="1">
        <v>4.0</v>
      </c>
      <c r="G9" s="1">
        <v>3.0</v>
      </c>
      <c r="H9" s="1">
        <v>4.0</v>
      </c>
      <c r="I9" s="1">
        <v>5.0</v>
      </c>
      <c r="J9" s="1">
        <v>4.0</v>
      </c>
      <c r="K9">
        <f t="shared" si="1"/>
        <v>36</v>
      </c>
      <c r="L9" s="1">
        <v>7.0</v>
      </c>
      <c r="M9" s="1">
        <v>7.0</v>
      </c>
      <c r="N9" s="1">
        <v>4.0</v>
      </c>
      <c r="O9" s="1">
        <v>3.0</v>
      </c>
      <c r="P9" s="1">
        <v>5.0</v>
      </c>
      <c r="Q9" s="1">
        <v>7.0</v>
      </c>
      <c r="R9" s="1">
        <v>5.0</v>
      </c>
      <c r="S9" s="1">
        <v>5.0</v>
      </c>
      <c r="T9" s="1">
        <v>7.0</v>
      </c>
      <c r="U9">
        <f t="shared" si="2"/>
        <v>50</v>
      </c>
      <c r="V9">
        <f t="shared" si="3"/>
        <v>86</v>
      </c>
      <c r="W9" s="1">
        <v>18.0</v>
      </c>
      <c r="X9" s="1">
        <f t="shared" si="4"/>
        <v>68</v>
      </c>
      <c r="Y9" s="1">
        <v>1.0</v>
      </c>
      <c r="Z9" s="1">
        <v>7.0</v>
      </c>
      <c r="AA9" s="1"/>
      <c r="AB9" s="1">
        <f t="shared" si="5"/>
        <v>8</v>
      </c>
      <c r="AC9" s="1" t="s">
        <v>12</v>
      </c>
    </row>
    <row r="10">
      <c r="A10" s="1" t="s">
        <v>27</v>
      </c>
      <c r="B10" s="1">
        <v>3.0</v>
      </c>
      <c r="C10" s="1">
        <v>4.0</v>
      </c>
      <c r="D10" s="1">
        <v>3.0</v>
      </c>
      <c r="E10" s="1">
        <v>3.0</v>
      </c>
      <c r="F10" s="1">
        <v>4.0</v>
      </c>
      <c r="G10" s="1">
        <v>3.0</v>
      </c>
      <c r="H10" s="1">
        <v>3.0</v>
      </c>
      <c r="I10" s="1">
        <v>4.0</v>
      </c>
      <c r="J10" s="1">
        <v>5.0</v>
      </c>
      <c r="K10">
        <f t="shared" si="1"/>
        <v>32</v>
      </c>
      <c r="L10" s="1">
        <v>6.0</v>
      </c>
      <c r="M10" s="1">
        <v>5.0</v>
      </c>
      <c r="N10" s="1">
        <v>4.0</v>
      </c>
      <c r="O10" s="1">
        <v>5.0</v>
      </c>
      <c r="P10" s="1">
        <v>3.0</v>
      </c>
      <c r="Q10" s="1">
        <v>2.0</v>
      </c>
      <c r="R10" s="1">
        <v>3.0</v>
      </c>
      <c r="S10" s="1">
        <v>6.0</v>
      </c>
      <c r="T10" s="1">
        <v>3.0</v>
      </c>
      <c r="U10">
        <f t="shared" si="2"/>
        <v>37</v>
      </c>
      <c r="V10">
        <f t="shared" si="3"/>
        <v>69</v>
      </c>
      <c r="W10" s="1">
        <v>0.0</v>
      </c>
      <c r="X10" s="1">
        <f t="shared" si="4"/>
        <v>69</v>
      </c>
      <c r="Y10" s="1">
        <v>1.0</v>
      </c>
      <c r="Z10" s="1">
        <v>4.0</v>
      </c>
      <c r="AA10" s="1"/>
      <c r="AB10" s="1">
        <f t="shared" si="5"/>
        <v>5</v>
      </c>
      <c r="AC10" s="1" t="s">
        <v>27</v>
      </c>
    </row>
    <row r="11">
      <c r="A11" s="1" t="s">
        <v>24</v>
      </c>
      <c r="B11" s="1">
        <v>4.0</v>
      </c>
      <c r="C11" s="1">
        <v>3.0</v>
      </c>
      <c r="D11" s="1">
        <v>3.0</v>
      </c>
      <c r="E11" s="1">
        <v>4.0</v>
      </c>
      <c r="F11" s="1">
        <v>4.0</v>
      </c>
      <c r="G11" s="1">
        <v>3.0</v>
      </c>
      <c r="H11" s="1">
        <v>3.0</v>
      </c>
      <c r="I11" s="1">
        <v>5.0</v>
      </c>
      <c r="J11" s="1">
        <v>6.0</v>
      </c>
      <c r="K11">
        <f t="shared" si="1"/>
        <v>35</v>
      </c>
      <c r="L11" s="1">
        <v>6.0</v>
      </c>
      <c r="M11" s="1">
        <v>7.0</v>
      </c>
      <c r="N11" s="1">
        <v>5.0</v>
      </c>
      <c r="O11" s="1">
        <v>4.0</v>
      </c>
      <c r="P11" s="1">
        <v>5.0</v>
      </c>
      <c r="Q11" s="1">
        <v>5.0</v>
      </c>
      <c r="R11" s="1">
        <v>5.0</v>
      </c>
      <c r="S11" s="1">
        <v>6.0</v>
      </c>
      <c r="T11" s="1">
        <v>4.0</v>
      </c>
      <c r="U11" s="1">
        <f t="shared" si="2"/>
        <v>47</v>
      </c>
      <c r="V11">
        <f t="shared" si="3"/>
        <v>82</v>
      </c>
      <c r="W11" s="1">
        <v>12.0</v>
      </c>
      <c r="X11" s="1">
        <f t="shared" si="4"/>
        <v>70</v>
      </c>
      <c r="Y11" s="1">
        <v>1.0</v>
      </c>
      <c r="Z11" s="1">
        <v>3.0</v>
      </c>
      <c r="AB11" s="1">
        <f t="shared" si="5"/>
        <v>4</v>
      </c>
      <c r="AC11" s="1" t="s">
        <v>24</v>
      </c>
    </row>
    <row r="12">
      <c r="A12" s="1" t="s">
        <v>19</v>
      </c>
      <c r="B12" s="1">
        <v>4.0</v>
      </c>
      <c r="C12" s="1">
        <v>5.0</v>
      </c>
      <c r="D12" s="1">
        <v>3.0</v>
      </c>
      <c r="E12" s="1">
        <v>4.0</v>
      </c>
      <c r="F12" s="1">
        <v>4.0</v>
      </c>
      <c r="G12" s="1">
        <v>3.0</v>
      </c>
      <c r="H12" s="1">
        <v>3.0</v>
      </c>
      <c r="I12" s="1">
        <v>5.0</v>
      </c>
      <c r="J12" s="1">
        <v>4.0</v>
      </c>
      <c r="K12">
        <f t="shared" si="1"/>
        <v>35</v>
      </c>
      <c r="L12" s="1">
        <v>7.0</v>
      </c>
      <c r="M12" s="1">
        <v>6.0</v>
      </c>
      <c r="N12" s="1">
        <v>3.0</v>
      </c>
      <c r="O12" s="1">
        <v>4.0</v>
      </c>
      <c r="P12" s="1">
        <v>4.0</v>
      </c>
      <c r="Q12" s="1">
        <v>3.0</v>
      </c>
      <c r="R12" s="1">
        <v>4.0</v>
      </c>
      <c r="S12" s="1">
        <v>4.0</v>
      </c>
      <c r="T12" s="1">
        <v>4.0</v>
      </c>
      <c r="U12">
        <f t="shared" si="2"/>
        <v>39</v>
      </c>
      <c r="V12">
        <f t="shared" si="3"/>
        <v>74</v>
      </c>
      <c r="W12" s="1">
        <v>1.0</v>
      </c>
      <c r="X12" s="1">
        <f t="shared" si="4"/>
        <v>73</v>
      </c>
      <c r="Y12" s="1">
        <v>1.0</v>
      </c>
      <c r="Z12" s="1">
        <v>2.0</v>
      </c>
      <c r="AB12" s="1">
        <f t="shared" si="5"/>
        <v>3</v>
      </c>
      <c r="AC12" s="1" t="s">
        <v>19</v>
      </c>
    </row>
    <row r="13">
      <c r="A13" s="1" t="s">
        <v>39</v>
      </c>
      <c r="B13" s="1">
        <v>3.0</v>
      </c>
      <c r="C13" s="1">
        <v>4.0</v>
      </c>
      <c r="D13" s="1">
        <v>3.0</v>
      </c>
      <c r="E13" s="1">
        <v>4.0</v>
      </c>
      <c r="F13" s="1">
        <v>4.0</v>
      </c>
      <c r="G13" s="1">
        <v>3.0</v>
      </c>
      <c r="H13" s="1">
        <v>3.0</v>
      </c>
      <c r="I13" s="1">
        <v>4.0</v>
      </c>
      <c r="J13" s="1">
        <v>4.0</v>
      </c>
      <c r="K13" s="1">
        <f t="shared" si="1"/>
        <v>32</v>
      </c>
      <c r="L13" s="1">
        <v>6.0</v>
      </c>
      <c r="M13" s="1">
        <v>5.0</v>
      </c>
      <c r="N13" s="1">
        <v>2.0</v>
      </c>
      <c r="O13" s="1">
        <v>4.0</v>
      </c>
      <c r="P13" s="1">
        <v>5.0</v>
      </c>
      <c r="Q13" s="1">
        <v>4.0</v>
      </c>
      <c r="R13" s="1">
        <v>4.0</v>
      </c>
      <c r="S13" s="1">
        <v>7.0</v>
      </c>
      <c r="T13" s="1">
        <v>4.0</v>
      </c>
      <c r="U13">
        <f t="shared" si="2"/>
        <v>41</v>
      </c>
      <c r="V13">
        <f t="shared" si="3"/>
        <v>73</v>
      </c>
      <c r="W13" s="1">
        <v>0.0</v>
      </c>
      <c r="X13" s="1">
        <f t="shared" si="4"/>
        <v>73</v>
      </c>
      <c r="Y13" s="1">
        <v>1.0</v>
      </c>
      <c r="Z13" s="1">
        <v>2.0</v>
      </c>
      <c r="AB13" s="1">
        <f t="shared" si="5"/>
        <v>3</v>
      </c>
      <c r="AC13" s="1" t="s">
        <v>39</v>
      </c>
    </row>
    <row r="14">
      <c r="A14" s="1" t="s">
        <v>29</v>
      </c>
      <c r="B14" s="1">
        <v>3.0</v>
      </c>
      <c r="C14" s="1">
        <v>3.0</v>
      </c>
      <c r="D14" s="1">
        <v>4.0</v>
      </c>
      <c r="E14" s="1">
        <v>3.0</v>
      </c>
      <c r="F14" s="1">
        <v>4.0</v>
      </c>
      <c r="G14" s="1">
        <v>4.0</v>
      </c>
      <c r="H14" s="1">
        <v>3.0</v>
      </c>
      <c r="I14" s="1">
        <v>6.0</v>
      </c>
      <c r="J14" s="1">
        <v>6.0</v>
      </c>
      <c r="K14">
        <f t="shared" si="1"/>
        <v>36</v>
      </c>
      <c r="L14" s="1">
        <v>6.0</v>
      </c>
      <c r="M14" s="1">
        <v>6.0</v>
      </c>
      <c r="N14" s="1">
        <v>3.0</v>
      </c>
      <c r="O14" s="1">
        <v>4.0</v>
      </c>
      <c r="P14" s="1">
        <v>5.0</v>
      </c>
      <c r="Q14" s="1">
        <v>5.0</v>
      </c>
      <c r="R14" s="1">
        <v>5.0</v>
      </c>
      <c r="S14" s="1">
        <v>6.0</v>
      </c>
      <c r="T14" s="1">
        <v>5.0</v>
      </c>
      <c r="U14">
        <f t="shared" si="2"/>
        <v>45</v>
      </c>
      <c r="V14">
        <f t="shared" si="3"/>
        <v>81</v>
      </c>
      <c r="W14" s="1">
        <v>0.0</v>
      </c>
      <c r="X14" s="1">
        <f t="shared" si="4"/>
        <v>81</v>
      </c>
      <c r="Y14" s="1">
        <v>1.0</v>
      </c>
      <c r="AB14" s="1">
        <f t="shared" si="5"/>
        <v>1</v>
      </c>
      <c r="AC14" s="1" t="s">
        <v>29</v>
      </c>
    </row>
    <row r="15">
      <c r="K15">
        <f t="shared" si="1"/>
        <v>0</v>
      </c>
      <c r="U15">
        <f t="shared" si="2"/>
        <v>0</v>
      </c>
      <c r="V15">
        <f t="shared" si="3"/>
        <v>0</v>
      </c>
      <c r="X15" s="1"/>
    </row>
    <row r="16">
      <c r="X16" s="17"/>
    </row>
    <row r="17">
      <c r="A17" s="1" t="s">
        <v>14</v>
      </c>
      <c r="B17" s="13">
        <f t="shared" ref="B17:J17" si="6">AVERAGE(B3:B15)</f>
        <v>3.666666667</v>
      </c>
      <c r="C17" s="13">
        <f t="shared" si="6"/>
        <v>3.5</v>
      </c>
      <c r="D17" s="13">
        <f t="shared" si="6"/>
        <v>3.416666667</v>
      </c>
      <c r="E17" s="13">
        <f t="shared" si="6"/>
        <v>3.416666667</v>
      </c>
      <c r="F17" s="13">
        <f t="shared" si="6"/>
        <v>4</v>
      </c>
      <c r="G17" s="13">
        <f t="shared" si="6"/>
        <v>3</v>
      </c>
      <c r="H17" s="13">
        <f t="shared" si="6"/>
        <v>3.166666667</v>
      </c>
      <c r="I17" s="13">
        <f t="shared" si="6"/>
        <v>4.416666667</v>
      </c>
      <c r="J17" s="13">
        <f t="shared" si="6"/>
        <v>4.916666667</v>
      </c>
      <c r="K17" s="13">
        <f>AVERAGE(K3:K10)</f>
        <v>33</v>
      </c>
      <c r="L17" s="13">
        <f t="shared" ref="L17:T17" si="7">AVERAGE(L3:L15)</f>
        <v>5.5</v>
      </c>
      <c r="M17" s="13">
        <f t="shared" si="7"/>
        <v>5.583333333</v>
      </c>
      <c r="N17" s="13">
        <f t="shared" si="7"/>
        <v>3.25</v>
      </c>
      <c r="O17" s="13">
        <f t="shared" si="7"/>
        <v>4</v>
      </c>
      <c r="P17" s="13">
        <f t="shared" si="7"/>
        <v>4.333333333</v>
      </c>
      <c r="Q17" s="13">
        <f t="shared" si="7"/>
        <v>4.166666667</v>
      </c>
      <c r="R17" s="13">
        <f t="shared" si="7"/>
        <v>4.583333333</v>
      </c>
      <c r="S17" s="13">
        <f t="shared" si="7"/>
        <v>5.5</v>
      </c>
      <c r="T17" s="13">
        <f t="shared" si="7"/>
        <v>4.083333333</v>
      </c>
      <c r="U17" s="13">
        <f t="shared" ref="U17:V17" si="8">AVERAGE(U3:U10)</f>
        <v>40</v>
      </c>
      <c r="V17" s="13">
        <f t="shared" si="8"/>
        <v>73</v>
      </c>
      <c r="X17" s="17"/>
    </row>
    <row r="18">
      <c r="A18" s="1" t="s">
        <v>21</v>
      </c>
      <c r="B18" s="13">
        <f t="shared" ref="B18:V18" si="9">B17-B2</f>
        <v>0.6666666667</v>
      </c>
      <c r="C18" s="13">
        <f t="shared" si="9"/>
        <v>0.5</v>
      </c>
      <c r="D18" s="13">
        <f t="shared" si="9"/>
        <v>0.4166666667</v>
      </c>
      <c r="E18" s="13">
        <f t="shared" si="9"/>
        <v>0.4166666667</v>
      </c>
      <c r="F18" s="13">
        <f t="shared" si="9"/>
        <v>0</v>
      </c>
      <c r="G18" s="13">
        <f t="shared" si="9"/>
        <v>0</v>
      </c>
      <c r="H18" s="13">
        <f t="shared" si="9"/>
        <v>0.1666666667</v>
      </c>
      <c r="I18" s="13">
        <f t="shared" si="9"/>
        <v>0.4166666667</v>
      </c>
      <c r="J18" s="13">
        <f t="shared" si="9"/>
        <v>0.9166666667</v>
      </c>
      <c r="K18" s="13">
        <f t="shared" si="9"/>
        <v>3</v>
      </c>
      <c r="L18" s="13">
        <f t="shared" si="9"/>
        <v>1.5</v>
      </c>
      <c r="M18" s="13">
        <f t="shared" si="9"/>
        <v>0.5833333333</v>
      </c>
      <c r="N18" s="13">
        <f t="shared" si="9"/>
        <v>0.25</v>
      </c>
      <c r="O18" s="13">
        <f t="shared" si="9"/>
        <v>1</v>
      </c>
      <c r="P18" s="13">
        <f t="shared" si="9"/>
        <v>0.3333333333</v>
      </c>
      <c r="Q18" s="13">
        <f t="shared" si="9"/>
        <v>0.1666666667</v>
      </c>
      <c r="R18" s="13">
        <f t="shared" si="9"/>
        <v>0.5833333333</v>
      </c>
      <c r="S18" s="13">
        <f t="shared" si="9"/>
        <v>0.5</v>
      </c>
      <c r="T18" s="13">
        <f t="shared" si="9"/>
        <v>0.08333333333</v>
      </c>
      <c r="U18" s="13">
        <f t="shared" si="9"/>
        <v>4</v>
      </c>
      <c r="V18" s="13">
        <f t="shared" si="9"/>
        <v>7</v>
      </c>
      <c r="X18" s="17"/>
    </row>
    <row r="19">
      <c r="A19" s="1"/>
      <c r="B19" s="1"/>
      <c r="C19" s="1"/>
      <c r="D19" s="1"/>
      <c r="X19" s="17"/>
    </row>
    <row r="20">
      <c r="A20" s="1"/>
      <c r="C20" s="1"/>
      <c r="D20" s="1"/>
      <c r="X20" s="17"/>
    </row>
    <row r="21">
      <c r="A21" s="1"/>
      <c r="C21" s="1"/>
      <c r="D21" s="1"/>
      <c r="X21" s="17"/>
    </row>
    <row r="22">
      <c r="A22" s="1"/>
      <c r="C22" s="1"/>
      <c r="D22" s="1"/>
      <c r="N22" s="26" t="s">
        <v>0</v>
      </c>
      <c r="O22" s="27" t="s">
        <v>31</v>
      </c>
      <c r="P22" s="27" t="s">
        <v>22</v>
      </c>
      <c r="Q22" s="28" t="s">
        <v>23</v>
      </c>
      <c r="X22" s="17"/>
    </row>
    <row r="23">
      <c r="A23" s="1"/>
      <c r="C23" s="1"/>
      <c r="D23" s="1"/>
      <c r="N23" s="26" t="s">
        <v>17</v>
      </c>
      <c r="O23" s="29">
        <v>62.0</v>
      </c>
      <c r="P23" s="30">
        <v>-2.0</v>
      </c>
      <c r="Q23" s="31">
        <v>64.0</v>
      </c>
      <c r="X23" s="17"/>
    </row>
    <row r="24">
      <c r="A24" s="1"/>
      <c r="C24" s="1"/>
      <c r="D24" s="1"/>
      <c r="N24" s="26" t="s">
        <v>11</v>
      </c>
      <c r="O24" s="29">
        <v>80.0</v>
      </c>
      <c r="P24" s="30">
        <v>14.0</v>
      </c>
      <c r="Q24" s="31">
        <v>66.0</v>
      </c>
      <c r="X24" s="17"/>
    </row>
    <row r="25">
      <c r="A25" s="1"/>
      <c r="C25" s="1"/>
      <c r="D25" s="1"/>
      <c r="N25" s="26" t="s">
        <v>28</v>
      </c>
      <c r="O25" s="29">
        <v>69.0</v>
      </c>
      <c r="P25" s="30">
        <v>2.0</v>
      </c>
      <c r="Q25" s="31">
        <v>67.0</v>
      </c>
      <c r="X25" s="17"/>
    </row>
    <row r="26">
      <c r="A26" s="1"/>
      <c r="C26" s="1"/>
      <c r="D26" s="1"/>
      <c r="N26" s="26" t="s">
        <v>18</v>
      </c>
      <c r="O26" s="29">
        <v>80.0</v>
      </c>
      <c r="P26" s="30">
        <v>13.0</v>
      </c>
      <c r="Q26" s="31">
        <v>67.0</v>
      </c>
      <c r="X26" s="17"/>
    </row>
    <row r="27">
      <c r="A27" s="1"/>
      <c r="C27" s="1"/>
      <c r="D27" s="1"/>
      <c r="N27" s="26" t="s">
        <v>20</v>
      </c>
      <c r="O27" s="29">
        <v>72.0</v>
      </c>
      <c r="P27" s="30">
        <v>4.0</v>
      </c>
      <c r="Q27" s="31">
        <v>68.0</v>
      </c>
      <c r="X27" s="17"/>
    </row>
    <row r="28">
      <c r="N28" s="26" t="s">
        <v>25</v>
      </c>
      <c r="O28" s="29">
        <v>66.0</v>
      </c>
      <c r="P28" s="30">
        <v>-2.0</v>
      </c>
      <c r="Q28" s="31">
        <v>68.0</v>
      </c>
      <c r="X28" s="17"/>
    </row>
    <row r="29">
      <c r="N29" s="26" t="s">
        <v>12</v>
      </c>
      <c r="O29" s="29">
        <v>86.0</v>
      </c>
      <c r="P29" s="30">
        <v>18.0</v>
      </c>
      <c r="Q29" s="31">
        <v>68.0</v>
      </c>
    </row>
    <row r="30">
      <c r="N30" s="26" t="s">
        <v>27</v>
      </c>
      <c r="O30" s="29">
        <v>69.0</v>
      </c>
      <c r="P30" s="30">
        <v>0.0</v>
      </c>
      <c r="Q30" s="31">
        <v>69.0</v>
      </c>
    </row>
    <row r="31">
      <c r="N31" s="26" t="s">
        <v>24</v>
      </c>
      <c r="O31" s="29">
        <v>82.0</v>
      </c>
      <c r="P31" s="30">
        <v>12.0</v>
      </c>
      <c r="Q31" s="31">
        <v>70.0</v>
      </c>
    </row>
    <row r="32">
      <c r="N32" s="26" t="s">
        <v>19</v>
      </c>
      <c r="O32" s="29">
        <v>74.0</v>
      </c>
      <c r="P32" s="30">
        <v>1.0</v>
      </c>
      <c r="Q32" s="31">
        <v>73.0</v>
      </c>
    </row>
    <row r="33">
      <c r="N33" s="26" t="s">
        <v>39</v>
      </c>
      <c r="O33" s="29">
        <v>73.0</v>
      </c>
      <c r="P33" s="30">
        <v>0.0</v>
      </c>
      <c r="Q33" s="31">
        <v>73.0</v>
      </c>
    </row>
    <row r="34">
      <c r="N34" s="26" t="s">
        <v>29</v>
      </c>
      <c r="O34" s="29">
        <v>81.0</v>
      </c>
      <c r="P34" s="30">
        <v>0.0</v>
      </c>
      <c r="Q34" s="31">
        <v>81.0</v>
      </c>
    </row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4" width="4.71"/>
    <col customWidth="1" min="5" max="10" width="5.29"/>
    <col customWidth="1" min="11" max="11" width="8.0"/>
    <col customWidth="1" min="12" max="20" width="5.0"/>
    <col customWidth="1" min="21" max="22" width="8.0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42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11</v>
      </c>
      <c r="B3" s="1">
        <v>3.0</v>
      </c>
      <c r="C3" s="1">
        <v>3.0</v>
      </c>
      <c r="D3" s="1">
        <v>3.0</v>
      </c>
      <c r="E3" s="1">
        <v>3.0</v>
      </c>
      <c r="F3" s="1">
        <v>4.0</v>
      </c>
      <c r="G3" s="1">
        <v>3.0</v>
      </c>
      <c r="H3" s="1">
        <v>3.0</v>
      </c>
      <c r="I3" s="1">
        <v>5.0</v>
      </c>
      <c r="J3" s="1">
        <v>5.0</v>
      </c>
      <c r="K3">
        <f t="shared" si="1"/>
        <v>32</v>
      </c>
      <c r="L3" s="1">
        <v>4.0</v>
      </c>
      <c r="M3" s="1">
        <v>6.0</v>
      </c>
      <c r="N3" s="1">
        <v>4.0</v>
      </c>
      <c r="O3" s="1">
        <v>4.0</v>
      </c>
      <c r="P3" s="1">
        <v>5.0</v>
      </c>
      <c r="Q3" s="1">
        <v>5.0</v>
      </c>
      <c r="R3" s="1">
        <v>5.0</v>
      </c>
      <c r="S3" s="1">
        <v>6.0</v>
      </c>
      <c r="T3" s="1">
        <v>6.0</v>
      </c>
      <c r="U3">
        <f t="shared" si="2"/>
        <v>45</v>
      </c>
      <c r="V3">
        <f t="shared" si="3"/>
        <v>77</v>
      </c>
      <c r="W3" s="1">
        <v>16.0</v>
      </c>
      <c r="X3" s="1">
        <f t="shared" ref="X3:X10" si="4">V3-W3</f>
        <v>61</v>
      </c>
      <c r="Y3" s="1">
        <v>1.0</v>
      </c>
      <c r="Z3" s="1">
        <v>7.0</v>
      </c>
      <c r="AA3" s="1">
        <v>3.0</v>
      </c>
      <c r="AB3" s="1">
        <f t="shared" ref="AB3:AB10" si="5">sum(Y3:AA3)</f>
        <v>11</v>
      </c>
    </row>
    <row r="4">
      <c r="A4" s="1" t="s">
        <v>18</v>
      </c>
      <c r="B4" s="1">
        <v>4.0</v>
      </c>
      <c r="C4" s="1">
        <v>5.0</v>
      </c>
      <c r="D4" s="1">
        <v>3.0</v>
      </c>
      <c r="E4" s="1">
        <v>4.0</v>
      </c>
      <c r="F4" s="1">
        <v>4.0</v>
      </c>
      <c r="G4" s="1">
        <v>3.0</v>
      </c>
      <c r="H4" s="1">
        <v>3.0</v>
      </c>
      <c r="I4" s="1">
        <v>6.0</v>
      </c>
      <c r="J4" s="1">
        <v>4.0</v>
      </c>
      <c r="K4">
        <f t="shared" si="1"/>
        <v>36</v>
      </c>
      <c r="L4" s="1">
        <v>6.0</v>
      </c>
      <c r="M4" s="1">
        <v>7.0</v>
      </c>
      <c r="N4" s="1">
        <v>3.0</v>
      </c>
      <c r="O4" s="1">
        <v>4.0</v>
      </c>
      <c r="P4" s="1">
        <v>4.0</v>
      </c>
      <c r="Q4" s="1">
        <v>4.0</v>
      </c>
      <c r="R4" s="1">
        <v>4.0</v>
      </c>
      <c r="S4" s="1">
        <v>5.0</v>
      </c>
      <c r="T4" s="1">
        <v>4.0</v>
      </c>
      <c r="U4">
        <f t="shared" si="2"/>
        <v>41</v>
      </c>
      <c r="V4">
        <f t="shared" si="3"/>
        <v>77</v>
      </c>
      <c r="W4" s="1">
        <v>14.0</v>
      </c>
      <c r="X4" s="1">
        <f t="shared" si="4"/>
        <v>63</v>
      </c>
      <c r="Y4" s="1">
        <v>1.0</v>
      </c>
      <c r="Z4" s="1">
        <v>6.0</v>
      </c>
      <c r="AA4" s="1"/>
      <c r="AB4" s="1">
        <f t="shared" si="5"/>
        <v>7</v>
      </c>
    </row>
    <row r="5">
      <c r="A5" s="1" t="s">
        <v>28</v>
      </c>
      <c r="B5" s="1">
        <v>4.0</v>
      </c>
      <c r="C5" s="1">
        <v>3.0</v>
      </c>
      <c r="D5" s="1">
        <v>3.0</v>
      </c>
      <c r="E5" s="1">
        <v>3.0</v>
      </c>
      <c r="F5" s="1">
        <v>4.0</v>
      </c>
      <c r="G5" s="1">
        <v>3.0</v>
      </c>
      <c r="H5" s="1">
        <v>2.0</v>
      </c>
      <c r="I5" s="1">
        <v>3.0</v>
      </c>
      <c r="J5" s="1">
        <v>4.0</v>
      </c>
      <c r="K5">
        <f t="shared" si="1"/>
        <v>29</v>
      </c>
      <c r="L5" s="1">
        <v>6.0</v>
      </c>
      <c r="M5" s="1">
        <v>7.0</v>
      </c>
      <c r="N5" s="1">
        <v>2.0</v>
      </c>
      <c r="O5" s="1">
        <v>3.0</v>
      </c>
      <c r="P5" s="1">
        <v>4.0</v>
      </c>
      <c r="Q5" s="1">
        <v>3.0</v>
      </c>
      <c r="R5" s="1">
        <v>4.0</v>
      </c>
      <c r="S5" s="1">
        <v>5.0</v>
      </c>
      <c r="T5" s="1">
        <v>3.0</v>
      </c>
      <c r="U5">
        <f t="shared" si="2"/>
        <v>37</v>
      </c>
      <c r="V5">
        <f t="shared" si="3"/>
        <v>66</v>
      </c>
      <c r="W5" s="1">
        <v>2.0</v>
      </c>
      <c r="X5" s="1">
        <f t="shared" si="4"/>
        <v>64</v>
      </c>
      <c r="Y5" s="1">
        <v>1.0</v>
      </c>
      <c r="Z5" s="1">
        <v>5.0</v>
      </c>
      <c r="AA5" s="1"/>
      <c r="AB5" s="1">
        <f t="shared" si="5"/>
        <v>6</v>
      </c>
    </row>
    <row r="6">
      <c r="A6" s="1" t="s">
        <v>25</v>
      </c>
      <c r="B6" s="1">
        <v>3.0</v>
      </c>
      <c r="C6" s="1">
        <v>3.0</v>
      </c>
      <c r="D6" s="1">
        <v>3.0</v>
      </c>
      <c r="E6" s="1">
        <v>2.0</v>
      </c>
      <c r="F6" s="1">
        <v>3.0</v>
      </c>
      <c r="G6" s="1">
        <v>3.0</v>
      </c>
      <c r="H6" s="1">
        <v>3.0</v>
      </c>
      <c r="I6" s="1">
        <v>4.0</v>
      </c>
      <c r="J6" s="1">
        <v>4.0</v>
      </c>
      <c r="K6">
        <f t="shared" si="1"/>
        <v>28</v>
      </c>
      <c r="L6" s="1">
        <v>6.0</v>
      </c>
      <c r="M6" s="1">
        <v>5.0</v>
      </c>
      <c r="N6" s="1">
        <v>3.0</v>
      </c>
      <c r="O6" s="1">
        <v>3.0</v>
      </c>
      <c r="P6" s="1">
        <v>4.0</v>
      </c>
      <c r="Q6" s="1">
        <v>3.0</v>
      </c>
      <c r="R6" s="1">
        <v>5.0</v>
      </c>
      <c r="S6" s="1">
        <v>5.0</v>
      </c>
      <c r="T6" s="1">
        <v>3.0</v>
      </c>
      <c r="U6">
        <f t="shared" si="2"/>
        <v>37</v>
      </c>
      <c r="V6">
        <f t="shared" si="3"/>
        <v>65</v>
      </c>
      <c r="W6" s="1">
        <v>-3.0</v>
      </c>
      <c r="X6" s="1">
        <f t="shared" si="4"/>
        <v>68</v>
      </c>
      <c r="Y6" s="1">
        <v>1.0</v>
      </c>
      <c r="Z6" s="1">
        <v>4.0</v>
      </c>
      <c r="AA6" s="1"/>
      <c r="AB6" s="1">
        <f t="shared" si="5"/>
        <v>5</v>
      </c>
    </row>
    <row r="7">
      <c r="A7" s="1" t="s">
        <v>19</v>
      </c>
      <c r="B7" s="1">
        <v>4.0</v>
      </c>
      <c r="C7" s="1">
        <v>4.0</v>
      </c>
      <c r="D7" s="1">
        <v>3.0</v>
      </c>
      <c r="E7" s="1">
        <v>4.0</v>
      </c>
      <c r="F7" s="1">
        <v>5.0</v>
      </c>
      <c r="G7" s="1">
        <v>4.0</v>
      </c>
      <c r="H7" s="1">
        <v>3.0</v>
      </c>
      <c r="I7" s="1">
        <v>3.0</v>
      </c>
      <c r="J7" s="1">
        <v>3.0</v>
      </c>
      <c r="K7">
        <f t="shared" si="1"/>
        <v>33</v>
      </c>
      <c r="L7" s="1">
        <v>5.0</v>
      </c>
      <c r="M7" s="1">
        <v>5.0</v>
      </c>
      <c r="N7" s="1">
        <v>3.0</v>
      </c>
      <c r="O7" s="1">
        <v>3.0</v>
      </c>
      <c r="P7" s="1">
        <v>5.0</v>
      </c>
      <c r="Q7" s="1">
        <v>3.0</v>
      </c>
      <c r="R7" s="1">
        <v>4.0</v>
      </c>
      <c r="S7" s="1">
        <v>4.0</v>
      </c>
      <c r="T7" s="1">
        <v>4.0</v>
      </c>
      <c r="U7">
        <f t="shared" si="2"/>
        <v>36</v>
      </c>
      <c r="V7">
        <f t="shared" si="3"/>
        <v>69</v>
      </c>
      <c r="W7" s="1">
        <v>1.0</v>
      </c>
      <c r="X7" s="1">
        <f t="shared" si="4"/>
        <v>68</v>
      </c>
      <c r="Y7" s="1">
        <v>1.0</v>
      </c>
      <c r="Z7" s="1">
        <v>4.0</v>
      </c>
      <c r="AA7" s="1"/>
      <c r="AB7" s="1">
        <f t="shared" si="5"/>
        <v>5</v>
      </c>
    </row>
    <row r="8">
      <c r="A8" s="1" t="s">
        <v>12</v>
      </c>
      <c r="B8" s="1">
        <v>4.0</v>
      </c>
      <c r="C8" s="1">
        <v>5.0</v>
      </c>
      <c r="D8" s="1">
        <v>4.0</v>
      </c>
      <c r="E8" s="1">
        <v>5.0</v>
      </c>
      <c r="F8" s="1">
        <v>5.0</v>
      </c>
      <c r="G8" s="1">
        <v>4.0</v>
      </c>
      <c r="H8" s="1">
        <v>3.0</v>
      </c>
      <c r="I8" s="1">
        <v>5.0</v>
      </c>
      <c r="J8" s="1">
        <v>4.0</v>
      </c>
      <c r="K8">
        <f t="shared" si="1"/>
        <v>39</v>
      </c>
      <c r="L8" s="1">
        <v>6.0</v>
      </c>
      <c r="M8" s="1">
        <v>6.0</v>
      </c>
      <c r="N8" s="1">
        <v>4.0</v>
      </c>
      <c r="O8" s="1">
        <v>4.0</v>
      </c>
      <c r="P8" s="1">
        <v>5.0</v>
      </c>
      <c r="Q8" s="1">
        <v>6.0</v>
      </c>
      <c r="R8" s="1">
        <v>5.0</v>
      </c>
      <c r="S8" s="1">
        <v>6.0</v>
      </c>
      <c r="T8" s="1">
        <v>5.0</v>
      </c>
      <c r="U8">
        <f t="shared" si="2"/>
        <v>47</v>
      </c>
      <c r="V8">
        <f t="shared" si="3"/>
        <v>86</v>
      </c>
      <c r="W8" s="1">
        <v>18.0</v>
      </c>
      <c r="X8" s="1">
        <f t="shared" si="4"/>
        <v>68</v>
      </c>
      <c r="Y8" s="1">
        <v>1.0</v>
      </c>
      <c r="Z8" s="1">
        <v>4.0</v>
      </c>
      <c r="AA8" s="1"/>
      <c r="AB8" s="1">
        <f t="shared" si="5"/>
        <v>5</v>
      </c>
    </row>
    <row r="9">
      <c r="A9" s="1" t="s">
        <v>17</v>
      </c>
      <c r="B9" s="1">
        <v>5.0</v>
      </c>
      <c r="C9" s="1">
        <v>3.0</v>
      </c>
      <c r="D9" s="1">
        <v>3.0</v>
      </c>
      <c r="E9" s="1">
        <v>2.0</v>
      </c>
      <c r="F9" s="1">
        <v>4.0</v>
      </c>
      <c r="G9" s="1">
        <v>3.0</v>
      </c>
      <c r="H9" s="1">
        <v>4.0</v>
      </c>
      <c r="I9" s="1">
        <v>3.0</v>
      </c>
      <c r="J9" s="1">
        <v>4.0</v>
      </c>
      <c r="K9">
        <f t="shared" si="1"/>
        <v>31</v>
      </c>
      <c r="L9" s="1">
        <v>5.0</v>
      </c>
      <c r="M9" s="1">
        <v>4.0</v>
      </c>
      <c r="N9" s="1">
        <v>2.0</v>
      </c>
      <c r="O9" s="1">
        <v>4.0</v>
      </c>
      <c r="P9" s="1">
        <v>4.0</v>
      </c>
      <c r="Q9" s="1">
        <v>4.0</v>
      </c>
      <c r="R9" s="1">
        <v>4.0</v>
      </c>
      <c r="S9" s="1">
        <v>5.0</v>
      </c>
      <c r="T9" s="1">
        <v>3.0</v>
      </c>
      <c r="U9">
        <f t="shared" si="2"/>
        <v>35</v>
      </c>
      <c r="V9">
        <f t="shared" si="3"/>
        <v>66</v>
      </c>
      <c r="W9" s="1">
        <v>-3.0</v>
      </c>
      <c r="X9" s="1">
        <f t="shared" si="4"/>
        <v>69</v>
      </c>
      <c r="Y9" s="1">
        <v>1.0</v>
      </c>
      <c r="Z9" s="1">
        <v>1.0</v>
      </c>
      <c r="AA9" s="1"/>
      <c r="AB9" s="1">
        <f t="shared" si="5"/>
        <v>2</v>
      </c>
    </row>
    <row r="10">
      <c r="A10" s="1" t="s">
        <v>20</v>
      </c>
      <c r="B10" s="1">
        <v>3.0</v>
      </c>
      <c r="C10" s="1">
        <v>3.0</v>
      </c>
      <c r="D10" s="1">
        <v>3.0</v>
      </c>
      <c r="E10" s="1">
        <v>4.0</v>
      </c>
      <c r="F10" s="1">
        <v>5.0</v>
      </c>
      <c r="G10" s="1">
        <v>3.0</v>
      </c>
      <c r="H10" s="1">
        <v>3.0</v>
      </c>
      <c r="I10" s="1">
        <v>5.0</v>
      </c>
      <c r="J10" s="1">
        <v>4.0</v>
      </c>
      <c r="K10">
        <f t="shared" si="1"/>
        <v>33</v>
      </c>
      <c r="L10" s="1">
        <v>6.0</v>
      </c>
      <c r="M10" s="1">
        <v>6.0</v>
      </c>
      <c r="N10" s="1">
        <v>3.0</v>
      </c>
      <c r="O10" s="1">
        <v>3.0</v>
      </c>
      <c r="P10" s="1">
        <v>5.0</v>
      </c>
      <c r="Q10" s="1">
        <v>4.0</v>
      </c>
      <c r="R10" s="1">
        <v>5.0</v>
      </c>
      <c r="S10" s="1">
        <v>6.0</v>
      </c>
      <c r="T10" s="1">
        <v>4.0</v>
      </c>
      <c r="U10">
        <f t="shared" si="2"/>
        <v>42</v>
      </c>
      <c r="V10">
        <f t="shared" si="3"/>
        <v>75</v>
      </c>
      <c r="W10" s="1">
        <v>1.0</v>
      </c>
      <c r="X10" s="1">
        <f t="shared" si="4"/>
        <v>74</v>
      </c>
      <c r="Y10" s="1">
        <v>1.0</v>
      </c>
      <c r="Z10" s="1">
        <v>0.0</v>
      </c>
      <c r="AA10" s="1"/>
      <c r="AB10" s="1">
        <f t="shared" si="5"/>
        <v>1</v>
      </c>
    </row>
    <row r="11">
      <c r="K11">
        <f t="shared" si="1"/>
        <v>0</v>
      </c>
      <c r="U11">
        <f t="shared" si="2"/>
        <v>0</v>
      </c>
      <c r="V11">
        <f t="shared" si="3"/>
        <v>0</v>
      </c>
      <c r="X11" s="1"/>
    </row>
    <row r="12">
      <c r="K12">
        <f t="shared" si="1"/>
        <v>0</v>
      </c>
      <c r="U12">
        <f t="shared" si="2"/>
        <v>0</v>
      </c>
      <c r="V12">
        <f t="shared" si="3"/>
        <v>0</v>
      </c>
      <c r="X12" s="1"/>
    </row>
    <row r="13">
      <c r="K13">
        <f t="shared" si="1"/>
        <v>0</v>
      </c>
      <c r="U13">
        <f t="shared" si="2"/>
        <v>0</v>
      </c>
      <c r="V13">
        <f t="shared" si="3"/>
        <v>0</v>
      </c>
      <c r="X13" s="1"/>
    </row>
    <row r="14">
      <c r="K14" s="1">
        <f t="shared" si="1"/>
        <v>0</v>
      </c>
      <c r="U14">
        <f t="shared" si="2"/>
        <v>0</v>
      </c>
      <c r="V14">
        <f t="shared" si="3"/>
        <v>0</v>
      </c>
      <c r="X14" s="1"/>
    </row>
    <row r="15">
      <c r="K15">
        <f t="shared" si="1"/>
        <v>0</v>
      </c>
      <c r="U15">
        <f t="shared" si="2"/>
        <v>0</v>
      </c>
      <c r="V15">
        <f t="shared" si="3"/>
        <v>0</v>
      </c>
      <c r="X15" s="1"/>
    </row>
    <row r="17">
      <c r="A17" s="1" t="s">
        <v>14</v>
      </c>
      <c r="B17" s="13">
        <f t="shared" ref="B17:J17" si="6">AVERAGE(B3:B15)</f>
        <v>3.75</v>
      </c>
      <c r="C17" s="13">
        <f t="shared" si="6"/>
        <v>3.625</v>
      </c>
      <c r="D17" s="13">
        <f t="shared" si="6"/>
        <v>3.125</v>
      </c>
      <c r="E17" s="13">
        <f t="shared" si="6"/>
        <v>3.375</v>
      </c>
      <c r="F17" s="13">
        <f t="shared" si="6"/>
        <v>4.25</v>
      </c>
      <c r="G17" s="13">
        <f t="shared" si="6"/>
        <v>3.25</v>
      </c>
      <c r="H17" s="13">
        <f t="shared" si="6"/>
        <v>3</v>
      </c>
      <c r="I17" s="13">
        <f t="shared" si="6"/>
        <v>4.25</v>
      </c>
      <c r="J17" s="13">
        <f t="shared" si="6"/>
        <v>4</v>
      </c>
      <c r="K17" s="13">
        <f>AVERAGE(K3:K10)</f>
        <v>32.625</v>
      </c>
      <c r="L17" s="13">
        <f t="shared" ref="L17:T17" si="7">AVERAGE(L3:L15)</f>
        <v>5.5</v>
      </c>
      <c r="M17" s="13">
        <f t="shared" si="7"/>
        <v>5.75</v>
      </c>
      <c r="N17" s="13">
        <f t="shared" si="7"/>
        <v>3</v>
      </c>
      <c r="O17" s="13">
        <f t="shared" si="7"/>
        <v>3.5</v>
      </c>
      <c r="P17" s="13">
        <f t="shared" si="7"/>
        <v>4.5</v>
      </c>
      <c r="Q17" s="13">
        <f t="shared" si="7"/>
        <v>4</v>
      </c>
      <c r="R17" s="13">
        <f t="shared" si="7"/>
        <v>4.5</v>
      </c>
      <c r="S17" s="13">
        <f t="shared" si="7"/>
        <v>5.25</v>
      </c>
      <c r="T17" s="13">
        <f t="shared" si="7"/>
        <v>4</v>
      </c>
      <c r="U17" s="13">
        <f t="shared" ref="U17:V17" si="8">AVERAGE(U3:U10)</f>
        <v>40</v>
      </c>
      <c r="V17" s="13">
        <f t="shared" si="8"/>
        <v>72.625</v>
      </c>
    </row>
    <row r="18">
      <c r="A18" s="1" t="s">
        <v>21</v>
      </c>
      <c r="B18" s="13">
        <f t="shared" ref="B18:V18" si="9">B17-B2</f>
        <v>0.75</v>
      </c>
      <c r="C18" s="13">
        <f t="shared" si="9"/>
        <v>0.625</v>
      </c>
      <c r="D18" s="13">
        <f t="shared" si="9"/>
        <v>0.125</v>
      </c>
      <c r="E18" s="13">
        <f t="shared" si="9"/>
        <v>0.375</v>
      </c>
      <c r="F18" s="13">
        <f t="shared" si="9"/>
        <v>0.25</v>
      </c>
      <c r="G18" s="13">
        <f t="shared" si="9"/>
        <v>0.25</v>
      </c>
      <c r="H18" s="13">
        <f t="shared" si="9"/>
        <v>0</v>
      </c>
      <c r="I18" s="13">
        <f t="shared" si="9"/>
        <v>0.25</v>
      </c>
      <c r="J18" s="13">
        <f t="shared" si="9"/>
        <v>0</v>
      </c>
      <c r="K18" s="13">
        <f t="shared" si="9"/>
        <v>2.625</v>
      </c>
      <c r="L18" s="13">
        <f t="shared" si="9"/>
        <v>1.5</v>
      </c>
      <c r="M18" s="13">
        <f t="shared" si="9"/>
        <v>0.75</v>
      </c>
      <c r="N18" s="13">
        <f t="shared" si="9"/>
        <v>0</v>
      </c>
      <c r="O18" s="13">
        <f t="shared" si="9"/>
        <v>0.5</v>
      </c>
      <c r="P18" s="13">
        <f t="shared" si="9"/>
        <v>0.5</v>
      </c>
      <c r="Q18" s="13">
        <f t="shared" si="9"/>
        <v>0</v>
      </c>
      <c r="R18" s="13">
        <f t="shared" si="9"/>
        <v>0.5</v>
      </c>
      <c r="S18" s="13">
        <f t="shared" si="9"/>
        <v>0.25</v>
      </c>
      <c r="T18" s="13">
        <f t="shared" si="9"/>
        <v>0</v>
      </c>
      <c r="U18" s="13">
        <f t="shared" si="9"/>
        <v>4</v>
      </c>
      <c r="V18" s="13">
        <f t="shared" si="9"/>
        <v>6.625</v>
      </c>
    </row>
    <row r="19">
      <c r="A19" s="1"/>
      <c r="B19" s="1"/>
      <c r="C19" s="1"/>
      <c r="D19" s="1"/>
    </row>
    <row r="20">
      <c r="A20" s="1"/>
      <c r="C20" s="1"/>
      <c r="D20" s="1"/>
    </row>
    <row r="21">
      <c r="A21" s="1"/>
      <c r="C21" s="1"/>
      <c r="D21" s="1"/>
    </row>
    <row r="22">
      <c r="A22" s="1"/>
      <c r="C22" s="1"/>
      <c r="D22" s="1"/>
    </row>
    <row r="23">
      <c r="A23" s="1"/>
      <c r="C23" s="1"/>
      <c r="D23" s="1"/>
    </row>
    <row r="24">
      <c r="A24" s="1"/>
      <c r="C24" s="1"/>
      <c r="D24" s="1"/>
    </row>
    <row r="25">
      <c r="A25" s="1"/>
      <c r="C25" s="1"/>
      <c r="D25" s="1"/>
    </row>
    <row r="26">
      <c r="A26" s="1"/>
      <c r="C26" s="1"/>
      <c r="D26" s="1"/>
    </row>
    <row r="27">
      <c r="A27" s="1"/>
      <c r="C27" s="1"/>
      <c r="D27" s="1"/>
    </row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10" width="5.29"/>
    <col customWidth="1" min="11" max="11" width="8.0"/>
    <col customWidth="1" min="12" max="20" width="5.0"/>
    <col customWidth="1" min="21" max="22" width="8.0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22</v>
      </c>
      <c r="X1" s="1" t="s">
        <v>23</v>
      </c>
      <c r="Y1" s="1" t="s">
        <v>35</v>
      </c>
      <c r="Z1" s="1" t="s">
        <v>36</v>
      </c>
      <c r="AA1" s="1" t="s">
        <v>37</v>
      </c>
      <c r="AB1" s="1" t="s">
        <v>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20</v>
      </c>
      <c r="B3" s="1">
        <v>3.0</v>
      </c>
      <c r="C3" s="1">
        <v>3.0</v>
      </c>
      <c r="D3" s="1">
        <v>2.0</v>
      </c>
      <c r="E3" s="1">
        <v>3.0</v>
      </c>
      <c r="F3" s="1">
        <v>4.0</v>
      </c>
      <c r="G3" s="1">
        <v>2.0</v>
      </c>
      <c r="H3" s="1">
        <v>3.0</v>
      </c>
      <c r="I3" s="1">
        <v>4.0</v>
      </c>
      <c r="J3" s="1">
        <v>4.0</v>
      </c>
      <c r="K3">
        <f t="shared" si="1"/>
        <v>28</v>
      </c>
      <c r="L3" s="1">
        <v>5.0</v>
      </c>
      <c r="M3" s="1">
        <v>5.0</v>
      </c>
      <c r="N3" s="1">
        <v>3.0</v>
      </c>
      <c r="O3" s="1">
        <v>5.0</v>
      </c>
      <c r="P3" s="1">
        <v>5.0</v>
      </c>
      <c r="Q3" s="1">
        <v>4.0</v>
      </c>
      <c r="R3" s="1">
        <v>4.0</v>
      </c>
      <c r="S3" s="1">
        <v>4.0</v>
      </c>
      <c r="T3" s="1">
        <v>3.0</v>
      </c>
      <c r="U3">
        <f t="shared" si="2"/>
        <v>38</v>
      </c>
      <c r="V3">
        <f t="shared" si="3"/>
        <v>66</v>
      </c>
      <c r="W3" s="1">
        <v>7.0</v>
      </c>
      <c r="X3" s="1">
        <f t="shared" ref="X3:X15" si="4">V3-W3</f>
        <v>59</v>
      </c>
      <c r="Y3" s="1">
        <v>1.0</v>
      </c>
      <c r="Z3" s="1">
        <v>12.0</v>
      </c>
      <c r="AA3" s="1">
        <v>2.0</v>
      </c>
      <c r="AB3" s="1">
        <f t="shared" ref="AB3:AB15" si="5">sum(Y3:AA3)</f>
        <v>15</v>
      </c>
    </row>
    <row r="4">
      <c r="A4" s="1" t="s">
        <v>25</v>
      </c>
      <c r="B4" s="1">
        <v>3.0</v>
      </c>
      <c r="C4" s="1">
        <v>3.0</v>
      </c>
      <c r="D4" s="1">
        <v>3.0</v>
      </c>
      <c r="E4" s="1">
        <v>2.0</v>
      </c>
      <c r="F4" s="1">
        <v>4.0</v>
      </c>
      <c r="G4" s="1">
        <v>3.0</v>
      </c>
      <c r="H4" s="1">
        <v>3.0</v>
      </c>
      <c r="I4" s="1">
        <v>3.0</v>
      </c>
      <c r="J4" s="1">
        <v>3.0</v>
      </c>
      <c r="K4">
        <f t="shared" si="1"/>
        <v>27</v>
      </c>
      <c r="L4" s="1">
        <v>3.0</v>
      </c>
      <c r="M4" s="1">
        <v>4.0</v>
      </c>
      <c r="N4" s="1">
        <v>2.0</v>
      </c>
      <c r="O4" s="1">
        <v>5.0</v>
      </c>
      <c r="P4" s="1">
        <v>3.0</v>
      </c>
      <c r="Q4" s="1">
        <v>3.0</v>
      </c>
      <c r="R4" s="1">
        <v>5.0</v>
      </c>
      <c r="S4" s="1">
        <v>5.0</v>
      </c>
      <c r="T4" s="1">
        <v>4.0</v>
      </c>
      <c r="U4">
        <f t="shared" si="2"/>
        <v>34</v>
      </c>
      <c r="V4">
        <f t="shared" si="3"/>
        <v>61</v>
      </c>
      <c r="W4" s="1">
        <v>-2.0</v>
      </c>
      <c r="X4" s="1">
        <f t="shared" si="4"/>
        <v>63</v>
      </c>
      <c r="Y4" s="1">
        <v>1.0</v>
      </c>
      <c r="Z4" s="1">
        <v>11.0</v>
      </c>
      <c r="AA4" s="1"/>
      <c r="AB4" s="1">
        <f t="shared" si="5"/>
        <v>12</v>
      </c>
    </row>
    <row r="5">
      <c r="A5" s="1" t="s">
        <v>19</v>
      </c>
      <c r="B5" s="1">
        <v>2.0</v>
      </c>
      <c r="C5" s="1">
        <v>3.0</v>
      </c>
      <c r="D5" s="1">
        <v>4.0</v>
      </c>
      <c r="E5" s="1">
        <v>3.0</v>
      </c>
      <c r="F5" s="1">
        <v>4.0</v>
      </c>
      <c r="G5" s="1">
        <v>3.0</v>
      </c>
      <c r="H5" s="1">
        <v>4.0</v>
      </c>
      <c r="I5" s="1">
        <v>4.0</v>
      </c>
      <c r="J5" s="1">
        <v>3.0</v>
      </c>
      <c r="K5">
        <f t="shared" si="1"/>
        <v>30</v>
      </c>
      <c r="L5" s="1">
        <v>5.0</v>
      </c>
      <c r="M5" s="1">
        <v>5.0</v>
      </c>
      <c r="N5" s="1">
        <v>3.0</v>
      </c>
      <c r="O5" s="1">
        <v>4.0</v>
      </c>
      <c r="P5" s="1">
        <v>4.0</v>
      </c>
      <c r="Q5" s="1">
        <v>4.0</v>
      </c>
      <c r="R5" s="1">
        <v>4.0</v>
      </c>
      <c r="S5" s="1">
        <v>5.0</v>
      </c>
      <c r="T5" s="1">
        <v>4.0</v>
      </c>
      <c r="U5">
        <f t="shared" si="2"/>
        <v>38</v>
      </c>
      <c r="V5">
        <f t="shared" si="3"/>
        <v>68</v>
      </c>
      <c r="W5" s="1">
        <v>5.0</v>
      </c>
      <c r="X5" s="1">
        <f t="shared" si="4"/>
        <v>63</v>
      </c>
      <c r="Y5" s="1">
        <v>1.0</v>
      </c>
      <c r="Z5" s="1">
        <v>11.0</v>
      </c>
      <c r="AA5" s="1"/>
      <c r="AB5" s="1">
        <f t="shared" si="5"/>
        <v>12</v>
      </c>
    </row>
    <row r="6">
      <c r="A6" s="1" t="s">
        <v>24</v>
      </c>
      <c r="B6" s="1">
        <v>5.0</v>
      </c>
      <c r="C6" s="1">
        <v>4.0</v>
      </c>
      <c r="D6" s="1">
        <v>3.0</v>
      </c>
      <c r="E6" s="1">
        <v>3.0</v>
      </c>
      <c r="F6" s="1">
        <v>5.0</v>
      </c>
      <c r="G6" s="1">
        <v>3.0</v>
      </c>
      <c r="H6" s="1">
        <v>3.0</v>
      </c>
      <c r="I6" s="1">
        <v>4.0</v>
      </c>
      <c r="J6" s="1">
        <v>5.0</v>
      </c>
      <c r="K6">
        <f t="shared" si="1"/>
        <v>35</v>
      </c>
      <c r="L6" s="1">
        <v>4.0</v>
      </c>
      <c r="M6" s="1">
        <v>5.0</v>
      </c>
      <c r="N6" s="1">
        <v>4.0</v>
      </c>
      <c r="O6" s="1">
        <v>5.0</v>
      </c>
      <c r="P6" s="1">
        <v>4.0</v>
      </c>
      <c r="Q6" s="1">
        <v>5.0</v>
      </c>
      <c r="R6" s="1">
        <v>5.0</v>
      </c>
      <c r="S6" s="1">
        <v>5.0</v>
      </c>
      <c r="T6" s="1">
        <v>5.0</v>
      </c>
      <c r="U6">
        <f t="shared" si="2"/>
        <v>42</v>
      </c>
      <c r="V6">
        <f t="shared" si="3"/>
        <v>77</v>
      </c>
      <c r="W6" s="1">
        <v>13.0</v>
      </c>
      <c r="X6" s="1">
        <f t="shared" si="4"/>
        <v>64</v>
      </c>
      <c r="Y6" s="1">
        <v>1.0</v>
      </c>
      <c r="Z6" s="1">
        <v>9.0</v>
      </c>
      <c r="AA6" s="1"/>
      <c r="AB6" s="1">
        <f t="shared" si="5"/>
        <v>10</v>
      </c>
    </row>
    <row r="7">
      <c r="A7" s="1" t="s">
        <v>17</v>
      </c>
      <c r="B7" s="1">
        <v>3.0</v>
      </c>
      <c r="C7" s="1">
        <v>3.0</v>
      </c>
      <c r="D7" s="1">
        <v>2.0</v>
      </c>
      <c r="E7" s="1">
        <v>2.0</v>
      </c>
      <c r="F7" s="1">
        <v>3.0</v>
      </c>
      <c r="G7" s="1">
        <v>3.0</v>
      </c>
      <c r="H7" s="1">
        <v>2.0</v>
      </c>
      <c r="I7" s="1">
        <v>4.0</v>
      </c>
      <c r="J7" s="1">
        <v>3.0</v>
      </c>
      <c r="K7">
        <f t="shared" si="1"/>
        <v>25</v>
      </c>
      <c r="L7" s="1">
        <v>5.0</v>
      </c>
      <c r="M7" s="1">
        <v>5.0</v>
      </c>
      <c r="N7" s="1">
        <v>3.0</v>
      </c>
      <c r="O7" s="1">
        <v>4.0</v>
      </c>
      <c r="P7" s="1">
        <v>4.0</v>
      </c>
      <c r="Q7" s="1">
        <v>5.0</v>
      </c>
      <c r="R7" s="1">
        <v>4.0</v>
      </c>
      <c r="S7" s="1">
        <v>5.0</v>
      </c>
      <c r="T7" s="1">
        <v>3.0</v>
      </c>
      <c r="U7">
        <f t="shared" si="2"/>
        <v>38</v>
      </c>
      <c r="V7">
        <f t="shared" si="3"/>
        <v>63</v>
      </c>
      <c r="W7" s="1">
        <v>-3.0</v>
      </c>
      <c r="X7" s="1">
        <f t="shared" si="4"/>
        <v>66</v>
      </c>
      <c r="Y7" s="1">
        <v>1.0</v>
      </c>
      <c r="Z7" s="1">
        <v>8.0</v>
      </c>
      <c r="AA7" s="1"/>
      <c r="AB7" s="1">
        <f t="shared" si="5"/>
        <v>9</v>
      </c>
    </row>
    <row r="8">
      <c r="A8" s="1" t="s">
        <v>30</v>
      </c>
      <c r="B8" s="1">
        <v>6.0</v>
      </c>
      <c r="C8" s="1">
        <v>6.0</v>
      </c>
      <c r="D8" s="1">
        <v>5.0</v>
      </c>
      <c r="E8" s="1">
        <v>5.0</v>
      </c>
      <c r="F8" s="1">
        <v>6.0</v>
      </c>
      <c r="G8" s="1">
        <v>5.0</v>
      </c>
      <c r="H8" s="1">
        <v>5.0</v>
      </c>
      <c r="I8" s="1">
        <v>7.0</v>
      </c>
      <c r="J8" s="1">
        <v>6.0</v>
      </c>
      <c r="K8">
        <f t="shared" si="1"/>
        <v>51</v>
      </c>
      <c r="L8" s="1">
        <v>8.0</v>
      </c>
      <c r="M8" s="1">
        <v>10.0</v>
      </c>
      <c r="N8" s="1">
        <v>3.0</v>
      </c>
      <c r="O8" s="1">
        <v>6.0</v>
      </c>
      <c r="P8" s="1">
        <v>8.0</v>
      </c>
      <c r="Q8" s="1">
        <v>6.0</v>
      </c>
      <c r="R8" s="1">
        <v>5.0</v>
      </c>
      <c r="S8" s="1">
        <v>9.0</v>
      </c>
      <c r="T8" s="1">
        <v>6.0</v>
      </c>
      <c r="U8">
        <f t="shared" si="2"/>
        <v>61</v>
      </c>
      <c r="V8">
        <f t="shared" si="3"/>
        <v>112</v>
      </c>
      <c r="W8" s="1">
        <v>46.0</v>
      </c>
      <c r="X8" s="1">
        <f t="shared" si="4"/>
        <v>66</v>
      </c>
      <c r="Y8" s="1">
        <v>1.0</v>
      </c>
      <c r="Z8" s="1">
        <v>8.0</v>
      </c>
      <c r="AA8" s="1"/>
      <c r="AB8" s="1">
        <f t="shared" si="5"/>
        <v>9</v>
      </c>
    </row>
    <row r="9">
      <c r="A9" s="1" t="s">
        <v>28</v>
      </c>
      <c r="B9" s="1">
        <v>4.0</v>
      </c>
      <c r="C9" s="1">
        <v>3.0</v>
      </c>
      <c r="D9" s="1">
        <v>2.0</v>
      </c>
      <c r="E9" s="1">
        <v>4.0</v>
      </c>
      <c r="F9" s="1">
        <v>4.0</v>
      </c>
      <c r="G9" s="1">
        <v>3.0</v>
      </c>
      <c r="H9" s="1">
        <v>3.0</v>
      </c>
      <c r="I9" s="1">
        <v>3.0</v>
      </c>
      <c r="J9" s="1">
        <v>3.0</v>
      </c>
      <c r="K9">
        <f t="shared" si="1"/>
        <v>29</v>
      </c>
      <c r="L9" s="1">
        <v>5.0</v>
      </c>
      <c r="M9" s="1">
        <v>6.0</v>
      </c>
      <c r="N9" s="1">
        <v>4.0</v>
      </c>
      <c r="O9" s="1">
        <v>4.0</v>
      </c>
      <c r="P9" s="1">
        <v>5.0</v>
      </c>
      <c r="Q9" s="1">
        <v>4.0</v>
      </c>
      <c r="R9" s="1">
        <v>4.0</v>
      </c>
      <c r="S9" s="1">
        <v>5.0</v>
      </c>
      <c r="T9" s="1">
        <v>4.0</v>
      </c>
      <c r="U9">
        <f t="shared" si="2"/>
        <v>41</v>
      </c>
      <c r="V9">
        <f t="shared" si="3"/>
        <v>70</v>
      </c>
      <c r="W9" s="1">
        <v>2.0</v>
      </c>
      <c r="X9" s="1">
        <f t="shared" si="4"/>
        <v>68</v>
      </c>
      <c r="Y9" s="1">
        <v>1.0</v>
      </c>
      <c r="Z9" s="1">
        <v>6.0</v>
      </c>
      <c r="AA9" s="1"/>
      <c r="AB9" s="1">
        <f t="shared" si="5"/>
        <v>7</v>
      </c>
    </row>
    <row r="10">
      <c r="A10" s="1" t="s">
        <v>11</v>
      </c>
      <c r="B10" s="1">
        <v>5.0</v>
      </c>
      <c r="C10" s="1">
        <v>4.0</v>
      </c>
      <c r="D10" s="1">
        <v>4.0</v>
      </c>
      <c r="E10" s="1">
        <v>4.0</v>
      </c>
      <c r="F10" s="1">
        <v>4.0</v>
      </c>
      <c r="G10" s="1">
        <v>4.0</v>
      </c>
      <c r="H10" s="1">
        <v>3.0</v>
      </c>
      <c r="I10" s="1">
        <v>5.0</v>
      </c>
      <c r="J10" s="1">
        <v>5.0</v>
      </c>
      <c r="K10">
        <f t="shared" si="1"/>
        <v>38</v>
      </c>
      <c r="L10" s="1">
        <v>6.0</v>
      </c>
      <c r="M10" s="1">
        <v>7.0</v>
      </c>
      <c r="N10" s="1">
        <v>3.0</v>
      </c>
      <c r="O10" s="1">
        <v>4.0</v>
      </c>
      <c r="P10" s="1">
        <v>5.0</v>
      </c>
      <c r="Q10" s="1">
        <v>5.0</v>
      </c>
      <c r="R10" s="1">
        <v>4.0</v>
      </c>
      <c r="S10" s="1">
        <v>7.0</v>
      </c>
      <c r="T10" s="1">
        <v>4.0</v>
      </c>
      <c r="U10">
        <f t="shared" si="2"/>
        <v>45</v>
      </c>
      <c r="V10">
        <f t="shared" si="3"/>
        <v>83</v>
      </c>
      <c r="W10" s="1">
        <v>15.0</v>
      </c>
      <c r="X10" s="1">
        <f t="shared" si="4"/>
        <v>68</v>
      </c>
      <c r="Y10" s="1">
        <v>1.0</v>
      </c>
      <c r="Z10" s="1">
        <v>6.0</v>
      </c>
      <c r="AA10" s="1"/>
      <c r="AB10" s="1">
        <f t="shared" si="5"/>
        <v>7</v>
      </c>
    </row>
    <row r="11">
      <c r="A11" s="1" t="s">
        <v>32</v>
      </c>
      <c r="B11" s="1">
        <v>3.0</v>
      </c>
      <c r="C11" s="1">
        <v>4.0</v>
      </c>
      <c r="D11" s="1">
        <v>3.0</v>
      </c>
      <c r="E11" s="1">
        <v>3.0</v>
      </c>
      <c r="F11" s="1">
        <v>5.0</v>
      </c>
      <c r="G11" s="1">
        <v>3.0</v>
      </c>
      <c r="H11" s="1">
        <v>3.0</v>
      </c>
      <c r="I11" s="1">
        <v>5.0</v>
      </c>
      <c r="J11" s="1">
        <v>5.0</v>
      </c>
      <c r="K11">
        <f t="shared" si="1"/>
        <v>34</v>
      </c>
      <c r="L11" s="1">
        <v>6.0</v>
      </c>
      <c r="M11" s="1">
        <v>7.0</v>
      </c>
      <c r="N11" s="1">
        <v>3.0</v>
      </c>
      <c r="O11" s="1">
        <v>4.0</v>
      </c>
      <c r="P11" s="1">
        <v>4.0</v>
      </c>
      <c r="Q11" s="1">
        <v>4.0</v>
      </c>
      <c r="R11" s="1">
        <v>4.0</v>
      </c>
      <c r="S11" s="1">
        <v>6.0</v>
      </c>
      <c r="T11" s="1">
        <v>4.0</v>
      </c>
      <c r="U11">
        <f t="shared" si="2"/>
        <v>42</v>
      </c>
      <c r="V11">
        <f t="shared" si="3"/>
        <v>76</v>
      </c>
      <c r="W11" s="1">
        <v>7.0</v>
      </c>
      <c r="X11" s="1">
        <f t="shared" si="4"/>
        <v>69</v>
      </c>
      <c r="Y11" s="1">
        <v>1.0</v>
      </c>
      <c r="Z11" s="1">
        <v>4.0</v>
      </c>
      <c r="AA11" s="1"/>
      <c r="AB11" s="1">
        <f t="shared" si="5"/>
        <v>5</v>
      </c>
    </row>
    <row r="12">
      <c r="A12" s="1" t="s">
        <v>18</v>
      </c>
      <c r="B12" s="1">
        <v>4.0</v>
      </c>
      <c r="C12" s="1">
        <v>3.0</v>
      </c>
      <c r="D12" s="1">
        <v>3.0</v>
      </c>
      <c r="E12" s="1">
        <v>4.0</v>
      </c>
      <c r="F12" s="1">
        <v>7.0</v>
      </c>
      <c r="G12" s="1">
        <v>4.0</v>
      </c>
      <c r="H12" s="1">
        <v>5.0</v>
      </c>
      <c r="I12" s="1">
        <v>4.0</v>
      </c>
      <c r="J12" s="1">
        <v>4.0</v>
      </c>
      <c r="K12">
        <f t="shared" si="1"/>
        <v>38</v>
      </c>
      <c r="L12" s="1">
        <v>6.0</v>
      </c>
      <c r="M12" s="1">
        <v>6.0</v>
      </c>
      <c r="N12" s="1">
        <v>3.0</v>
      </c>
      <c r="O12" s="1">
        <v>4.0</v>
      </c>
      <c r="P12" s="1">
        <v>4.0</v>
      </c>
      <c r="Q12" s="1">
        <v>6.0</v>
      </c>
      <c r="R12" s="1">
        <v>5.0</v>
      </c>
      <c r="S12" s="1">
        <v>6.0</v>
      </c>
      <c r="T12" s="1">
        <v>5.0</v>
      </c>
      <c r="U12">
        <f t="shared" si="2"/>
        <v>45</v>
      </c>
      <c r="V12">
        <f t="shared" si="3"/>
        <v>83</v>
      </c>
      <c r="W12" s="1">
        <v>12.0</v>
      </c>
      <c r="X12" s="1">
        <f t="shared" si="4"/>
        <v>71</v>
      </c>
      <c r="Y12" s="1">
        <v>1.0</v>
      </c>
      <c r="Z12" s="1">
        <v>3.0</v>
      </c>
      <c r="AA12" s="1"/>
      <c r="AB12" s="1">
        <f t="shared" si="5"/>
        <v>4</v>
      </c>
    </row>
    <row r="13">
      <c r="A13" s="1" t="s">
        <v>29</v>
      </c>
      <c r="B13" s="1">
        <v>4.0</v>
      </c>
      <c r="C13" s="1">
        <v>5.0</v>
      </c>
      <c r="D13" s="1">
        <v>6.0</v>
      </c>
      <c r="E13" s="1">
        <v>4.0</v>
      </c>
      <c r="F13" s="1">
        <v>5.0</v>
      </c>
      <c r="G13" s="1">
        <v>3.0</v>
      </c>
      <c r="H13" s="1">
        <v>3.0</v>
      </c>
      <c r="I13" s="1">
        <v>5.0</v>
      </c>
      <c r="J13" s="1">
        <v>6.0</v>
      </c>
      <c r="K13">
        <f t="shared" si="1"/>
        <v>41</v>
      </c>
      <c r="L13" s="1">
        <v>5.0</v>
      </c>
      <c r="M13" s="1">
        <v>7.0</v>
      </c>
      <c r="N13" s="1">
        <v>3.0</v>
      </c>
      <c r="O13" s="1">
        <v>4.0</v>
      </c>
      <c r="P13" s="1">
        <v>5.0</v>
      </c>
      <c r="Q13" s="1">
        <v>6.0</v>
      </c>
      <c r="R13" s="1">
        <v>5.0</v>
      </c>
      <c r="S13" s="1">
        <v>7.0</v>
      </c>
      <c r="T13" s="1">
        <v>4.0</v>
      </c>
      <c r="U13">
        <f t="shared" si="2"/>
        <v>46</v>
      </c>
      <c r="V13">
        <f t="shared" si="3"/>
        <v>87</v>
      </c>
      <c r="W13" s="1">
        <v>16.0</v>
      </c>
      <c r="X13" s="1">
        <f t="shared" si="4"/>
        <v>71</v>
      </c>
      <c r="Y13" s="1">
        <v>1.0</v>
      </c>
      <c r="Z13" s="1">
        <v>3.0</v>
      </c>
      <c r="AA13" s="1"/>
      <c r="AB13" s="1">
        <f t="shared" si="5"/>
        <v>4</v>
      </c>
    </row>
    <row r="14">
      <c r="A14" s="1" t="s">
        <v>12</v>
      </c>
      <c r="B14" s="1">
        <v>5.0</v>
      </c>
      <c r="C14" s="1">
        <v>3.0</v>
      </c>
      <c r="D14" s="1">
        <v>3.0</v>
      </c>
      <c r="E14" s="1">
        <v>4.0</v>
      </c>
      <c r="F14" s="1">
        <v>7.0</v>
      </c>
      <c r="G14" s="1">
        <v>3.0</v>
      </c>
      <c r="H14" s="1">
        <v>3.0</v>
      </c>
      <c r="I14" s="1">
        <v>6.0</v>
      </c>
      <c r="J14" s="1">
        <v>7.0</v>
      </c>
      <c r="K14">
        <f t="shared" si="1"/>
        <v>41</v>
      </c>
      <c r="L14" s="1">
        <v>5.0</v>
      </c>
      <c r="M14" s="1">
        <v>7.0</v>
      </c>
      <c r="N14" s="1">
        <v>4.0</v>
      </c>
      <c r="O14" s="1">
        <v>4.0</v>
      </c>
      <c r="P14" s="1">
        <v>6.0</v>
      </c>
      <c r="Q14" s="1">
        <v>4.0</v>
      </c>
      <c r="R14" s="1">
        <v>5.0</v>
      </c>
      <c r="S14" s="1">
        <v>7.0</v>
      </c>
      <c r="T14" s="1">
        <v>4.0</v>
      </c>
      <c r="U14">
        <f t="shared" si="2"/>
        <v>46</v>
      </c>
      <c r="V14">
        <f t="shared" si="3"/>
        <v>87</v>
      </c>
      <c r="W14" s="1">
        <v>14.0</v>
      </c>
      <c r="X14" s="1">
        <f t="shared" si="4"/>
        <v>73</v>
      </c>
      <c r="Y14" s="1">
        <v>1.0</v>
      </c>
      <c r="Z14" s="1">
        <v>1.0</v>
      </c>
      <c r="AA14" s="1"/>
      <c r="AB14" s="1">
        <f t="shared" si="5"/>
        <v>2</v>
      </c>
    </row>
    <row r="15">
      <c r="A15" s="1" t="s">
        <v>15</v>
      </c>
      <c r="B15" s="1">
        <v>3.0</v>
      </c>
      <c r="C15" s="1">
        <v>5.0</v>
      </c>
      <c r="D15" s="1">
        <v>5.0</v>
      </c>
      <c r="E15" s="1">
        <v>5.0</v>
      </c>
      <c r="F15" s="1">
        <v>5.0</v>
      </c>
      <c r="G15" s="1">
        <v>3.0</v>
      </c>
      <c r="H15" s="1">
        <v>5.0</v>
      </c>
      <c r="I15" s="1">
        <v>5.0</v>
      </c>
      <c r="J15" s="1">
        <v>4.0</v>
      </c>
      <c r="K15" s="1">
        <f t="shared" si="1"/>
        <v>40</v>
      </c>
      <c r="L15" s="1">
        <v>7.0</v>
      </c>
      <c r="M15" s="1">
        <v>9.0</v>
      </c>
      <c r="N15" s="1">
        <v>4.0</v>
      </c>
      <c r="O15" s="1">
        <v>7.0</v>
      </c>
      <c r="P15" s="1">
        <v>6.0</v>
      </c>
      <c r="Q15" s="1">
        <v>6.0</v>
      </c>
      <c r="R15" s="1">
        <v>5.0</v>
      </c>
      <c r="S15" s="1">
        <v>5.0</v>
      </c>
      <c r="T15" s="1">
        <v>4.0</v>
      </c>
      <c r="U15">
        <f t="shared" si="2"/>
        <v>53</v>
      </c>
      <c r="V15">
        <f t="shared" si="3"/>
        <v>93</v>
      </c>
      <c r="W15" s="1">
        <v>0.0</v>
      </c>
      <c r="X15" s="1">
        <f t="shared" si="4"/>
        <v>93</v>
      </c>
      <c r="Y15" s="1">
        <v>1.0</v>
      </c>
      <c r="AB15" s="1">
        <f t="shared" si="5"/>
        <v>1</v>
      </c>
    </row>
    <row r="17">
      <c r="A17" s="1" t="s">
        <v>14</v>
      </c>
      <c r="B17" s="13">
        <f t="shared" ref="B17:V17" si="6">AVERAGE(B3:B15)</f>
        <v>3.846153846</v>
      </c>
      <c r="C17" s="13">
        <f t="shared" si="6"/>
        <v>3.769230769</v>
      </c>
      <c r="D17" s="13">
        <f t="shared" si="6"/>
        <v>3.461538462</v>
      </c>
      <c r="E17" s="13">
        <f t="shared" si="6"/>
        <v>3.538461538</v>
      </c>
      <c r="F17" s="13">
        <f t="shared" si="6"/>
        <v>4.846153846</v>
      </c>
      <c r="G17" s="13">
        <f t="shared" si="6"/>
        <v>3.230769231</v>
      </c>
      <c r="H17" s="13">
        <f t="shared" si="6"/>
        <v>3.461538462</v>
      </c>
      <c r="I17" s="13">
        <f t="shared" si="6"/>
        <v>4.538461538</v>
      </c>
      <c r="J17" s="13">
        <f t="shared" si="6"/>
        <v>4.461538462</v>
      </c>
      <c r="K17" s="13">
        <f t="shared" si="6"/>
        <v>35.15384615</v>
      </c>
      <c r="L17" s="13">
        <f t="shared" si="6"/>
        <v>5.384615385</v>
      </c>
      <c r="M17" s="13">
        <f t="shared" si="6"/>
        <v>6.384615385</v>
      </c>
      <c r="N17" s="13">
        <f t="shared" si="6"/>
        <v>3.230769231</v>
      </c>
      <c r="O17" s="13">
        <f t="shared" si="6"/>
        <v>4.615384615</v>
      </c>
      <c r="P17" s="13">
        <f t="shared" si="6"/>
        <v>4.846153846</v>
      </c>
      <c r="Q17" s="13">
        <f t="shared" si="6"/>
        <v>4.769230769</v>
      </c>
      <c r="R17" s="13">
        <f t="shared" si="6"/>
        <v>4.538461538</v>
      </c>
      <c r="S17" s="13">
        <f t="shared" si="6"/>
        <v>5.846153846</v>
      </c>
      <c r="T17" s="13">
        <f t="shared" si="6"/>
        <v>4.153846154</v>
      </c>
      <c r="U17" s="13">
        <f t="shared" si="6"/>
        <v>43.76923077</v>
      </c>
      <c r="V17" s="13">
        <f t="shared" si="6"/>
        <v>78.92307692</v>
      </c>
    </row>
    <row r="18">
      <c r="A18" s="1" t="s">
        <v>21</v>
      </c>
      <c r="B18" s="13">
        <f t="shared" ref="B18:V18" si="7">B17-B2</f>
        <v>0.8461538462</v>
      </c>
      <c r="C18" s="13">
        <f t="shared" si="7"/>
        <v>0.7692307692</v>
      </c>
      <c r="D18" s="13">
        <f t="shared" si="7"/>
        <v>0.4615384615</v>
      </c>
      <c r="E18" s="13">
        <f t="shared" si="7"/>
        <v>0.5384615385</v>
      </c>
      <c r="F18" s="13">
        <f t="shared" si="7"/>
        <v>0.8461538462</v>
      </c>
      <c r="G18" s="13">
        <f t="shared" si="7"/>
        <v>0.2307692308</v>
      </c>
      <c r="H18" s="13">
        <f t="shared" si="7"/>
        <v>0.4615384615</v>
      </c>
      <c r="I18" s="13">
        <f t="shared" si="7"/>
        <v>0.5384615385</v>
      </c>
      <c r="J18" s="13">
        <f t="shared" si="7"/>
        <v>0.4615384615</v>
      </c>
      <c r="K18" s="13">
        <f t="shared" si="7"/>
        <v>5.153846154</v>
      </c>
      <c r="L18" s="13">
        <f t="shared" si="7"/>
        <v>1.384615385</v>
      </c>
      <c r="M18" s="13">
        <f t="shared" si="7"/>
        <v>1.384615385</v>
      </c>
      <c r="N18" s="13">
        <f t="shared" si="7"/>
        <v>0.2307692308</v>
      </c>
      <c r="O18" s="13">
        <f t="shared" si="7"/>
        <v>1.615384615</v>
      </c>
      <c r="P18" s="13">
        <f t="shared" si="7"/>
        <v>0.8461538462</v>
      </c>
      <c r="Q18" s="13">
        <f t="shared" si="7"/>
        <v>0.7692307692</v>
      </c>
      <c r="R18" s="13">
        <f t="shared" si="7"/>
        <v>0.5384615385</v>
      </c>
      <c r="S18" s="13">
        <f t="shared" si="7"/>
        <v>0.8461538462</v>
      </c>
      <c r="T18" s="13">
        <f t="shared" si="7"/>
        <v>0.1538461538</v>
      </c>
      <c r="U18" s="13">
        <f t="shared" si="7"/>
        <v>7.769230769</v>
      </c>
      <c r="V18" s="13">
        <f t="shared" si="7"/>
        <v>12.92307692</v>
      </c>
    </row>
    <row r="19">
      <c r="W19" s="6">
        <v>0.0</v>
      </c>
      <c r="X19" s="18" t="s">
        <v>15</v>
      </c>
      <c r="Z19" s="1" t="s">
        <v>20</v>
      </c>
      <c r="AA19" s="1">
        <v>15.0</v>
      </c>
    </row>
    <row r="20">
      <c r="W20" s="7">
        <v>7.049999999999996</v>
      </c>
      <c r="X20" s="18" t="s">
        <v>20</v>
      </c>
      <c r="Z20" s="1" t="s">
        <v>25</v>
      </c>
      <c r="AA20" s="1">
        <v>12.0</v>
      </c>
    </row>
    <row r="21">
      <c r="W21" s="7">
        <v>12.6</v>
      </c>
      <c r="X21" s="18" t="s">
        <v>24</v>
      </c>
      <c r="Z21" s="1" t="s">
        <v>19</v>
      </c>
      <c r="AA21" s="1">
        <v>12.0</v>
      </c>
    </row>
    <row r="22">
      <c r="W22" s="7">
        <v>-1.6499999999999957</v>
      </c>
      <c r="X22" s="18" t="s">
        <v>25</v>
      </c>
      <c r="Z22" s="1" t="s">
        <v>24</v>
      </c>
      <c r="AA22" s="1">
        <v>10.0</v>
      </c>
    </row>
    <row r="23">
      <c r="W23" s="7">
        <v>-2.849999999999998</v>
      </c>
      <c r="X23" s="18" t="s">
        <v>17</v>
      </c>
      <c r="Z23" s="1" t="s">
        <v>17</v>
      </c>
      <c r="AA23" s="1">
        <v>9.0</v>
      </c>
    </row>
    <row r="24">
      <c r="W24" s="7">
        <v>14.249999999999996</v>
      </c>
      <c r="X24" s="18" t="s">
        <v>12</v>
      </c>
      <c r="Z24" s="1" t="s">
        <v>30</v>
      </c>
      <c r="AA24" s="1">
        <v>9.0</v>
      </c>
    </row>
    <row r="25">
      <c r="W25" s="7">
        <v>16.2</v>
      </c>
      <c r="X25" s="18" t="s">
        <v>29</v>
      </c>
      <c r="Z25" s="1" t="s">
        <v>28</v>
      </c>
      <c r="AA25" s="1">
        <v>7.0</v>
      </c>
    </row>
    <row r="26">
      <c r="W26" s="7">
        <v>45.72</v>
      </c>
      <c r="X26" s="18" t="s">
        <v>30</v>
      </c>
      <c r="Z26" s="1" t="s">
        <v>11</v>
      </c>
      <c r="AA26" s="1">
        <v>7.0</v>
      </c>
    </row>
    <row r="27">
      <c r="W27" s="7">
        <v>15.000000000000005</v>
      </c>
      <c r="X27" s="18" t="s">
        <v>11</v>
      </c>
      <c r="Z27" s="1" t="s">
        <v>32</v>
      </c>
      <c r="AA27" s="1">
        <v>5.0</v>
      </c>
    </row>
    <row r="28">
      <c r="W28" s="7">
        <v>7.2</v>
      </c>
      <c r="X28" s="18" t="s">
        <v>32</v>
      </c>
      <c r="Z28" s="1" t="s">
        <v>18</v>
      </c>
      <c r="AA28" s="1">
        <v>4.0</v>
      </c>
    </row>
    <row r="29">
      <c r="W29" s="7">
        <v>2.339999999999995</v>
      </c>
      <c r="X29" s="18" t="s">
        <v>28</v>
      </c>
      <c r="Z29" s="1" t="s">
        <v>29</v>
      </c>
      <c r="AA29" s="1">
        <v>4.0</v>
      </c>
    </row>
    <row r="30">
      <c r="W30" s="7">
        <v>4.650000000000005</v>
      </c>
      <c r="X30" s="18" t="s">
        <v>19</v>
      </c>
      <c r="Z30" s="1" t="s">
        <v>12</v>
      </c>
      <c r="AA30" s="1">
        <v>2.0</v>
      </c>
    </row>
    <row r="31">
      <c r="W31" s="7">
        <v>11.700000000000001</v>
      </c>
      <c r="X31" s="18" t="s">
        <v>18</v>
      </c>
      <c r="Z31" s="1" t="s">
        <v>15</v>
      </c>
      <c r="AA31" s="1">
        <v>1.0</v>
      </c>
    </row>
    <row r="32">
      <c r="W32" s="7">
        <v>0.0</v>
      </c>
      <c r="X32" s="18" t="s">
        <v>27</v>
      </c>
    </row>
    <row r="33">
      <c r="W33" s="7">
        <v>0.0</v>
      </c>
      <c r="X33" s="18" t="s">
        <v>41</v>
      </c>
    </row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6" max="16" width="7.43"/>
    <col customWidth="1" min="17" max="17" width="8.0"/>
    <col customWidth="1" min="19" max="19" width="10.57"/>
  </cols>
  <sheetData>
    <row r="1">
      <c r="A1" s="21" t="s">
        <v>33</v>
      </c>
      <c r="B1" s="21">
        <v>1.0</v>
      </c>
      <c r="C1" s="21">
        <v>2.0</v>
      </c>
      <c r="D1" s="21">
        <v>3.0</v>
      </c>
      <c r="E1" s="21">
        <v>4.0</v>
      </c>
      <c r="F1" s="21">
        <v>5.0</v>
      </c>
      <c r="G1" s="21">
        <v>6.0</v>
      </c>
      <c r="H1" s="21">
        <v>7.0</v>
      </c>
      <c r="I1" s="21">
        <v>8.0</v>
      </c>
      <c r="J1" s="21">
        <v>9.0</v>
      </c>
      <c r="K1" s="21">
        <v>10.0</v>
      </c>
      <c r="L1" s="21">
        <v>11.0</v>
      </c>
      <c r="M1" s="21" t="s">
        <v>3</v>
      </c>
    </row>
    <row r="2">
      <c r="A2" s="21" t="s">
        <v>17</v>
      </c>
      <c r="B2" s="21">
        <v>7.0</v>
      </c>
      <c r="C2" s="21">
        <v>9.0</v>
      </c>
      <c r="D2" s="24">
        <v>2.0</v>
      </c>
      <c r="E2" s="21">
        <v>16.0</v>
      </c>
      <c r="F2" s="21">
        <v>13.0</v>
      </c>
      <c r="G2" s="21">
        <v>14.0</v>
      </c>
      <c r="H2" s="21">
        <v>3.0</v>
      </c>
      <c r="I2" s="21">
        <v>19.0</v>
      </c>
      <c r="J2" s="21">
        <v>6.0</v>
      </c>
      <c r="K2" s="21">
        <v>4.0</v>
      </c>
      <c r="L2" s="21">
        <v>34.0</v>
      </c>
      <c r="M2" s="22">
        <f t="shared" ref="M2:M18" si="1">sum(B2:L2)</f>
        <v>127</v>
      </c>
      <c r="N2" s="21" t="s">
        <v>17</v>
      </c>
      <c r="O2">
        <v>127.0</v>
      </c>
      <c r="R2" s="23"/>
    </row>
    <row r="3">
      <c r="A3" s="21" t="s">
        <v>20</v>
      </c>
      <c r="B3" s="21">
        <v>8.0</v>
      </c>
      <c r="C3" s="21">
        <v>15.0</v>
      </c>
      <c r="D3" s="24">
        <v>1.0</v>
      </c>
      <c r="E3" s="21">
        <v>8.0</v>
      </c>
      <c r="F3" s="21">
        <v>2.0</v>
      </c>
      <c r="G3" s="21">
        <v>1.0</v>
      </c>
      <c r="H3" s="21">
        <v>14.0</v>
      </c>
      <c r="I3" s="21">
        <v>9.0</v>
      </c>
      <c r="J3" s="21">
        <v>4.0</v>
      </c>
      <c r="K3" s="21">
        <v>4.0</v>
      </c>
      <c r="L3" s="21">
        <v>34.0</v>
      </c>
      <c r="M3" s="22">
        <f t="shared" si="1"/>
        <v>100</v>
      </c>
      <c r="N3" s="21" t="s">
        <v>20</v>
      </c>
      <c r="O3">
        <v>100.0</v>
      </c>
      <c r="R3" s="23"/>
    </row>
    <row r="4">
      <c r="A4" s="21" t="s">
        <v>19</v>
      </c>
      <c r="B4" s="21">
        <v>10.0</v>
      </c>
      <c r="C4" s="21">
        <v>12.0</v>
      </c>
      <c r="D4" s="24">
        <v>5.0</v>
      </c>
      <c r="E4" s="21">
        <v>3.0</v>
      </c>
      <c r="F4" s="21">
        <v>2.0</v>
      </c>
      <c r="G4" s="21">
        <v>2.0</v>
      </c>
      <c r="H4" s="21">
        <v>4.0</v>
      </c>
      <c r="I4" s="21">
        <v>7.0</v>
      </c>
      <c r="J4" s="21">
        <v>19.0</v>
      </c>
      <c r="K4" s="21">
        <v>16.0</v>
      </c>
      <c r="L4" s="21">
        <v>8.0</v>
      </c>
      <c r="M4" s="22">
        <f t="shared" si="1"/>
        <v>88</v>
      </c>
      <c r="N4" s="21" t="s">
        <v>19</v>
      </c>
      <c r="O4">
        <v>88.0</v>
      </c>
      <c r="R4" s="23"/>
    </row>
    <row r="5">
      <c r="A5" s="21" t="s">
        <v>12</v>
      </c>
      <c r="B5" s="21">
        <v>1.0</v>
      </c>
      <c r="C5" s="21">
        <v>2.0</v>
      </c>
      <c r="D5" s="24">
        <v>5.0</v>
      </c>
      <c r="E5" s="21">
        <v>8.0</v>
      </c>
      <c r="F5" s="21">
        <v>13.0</v>
      </c>
      <c r="G5" s="21">
        <v>3.0</v>
      </c>
      <c r="H5" s="21">
        <v>6.0</v>
      </c>
      <c r="I5" s="21">
        <v>9.0</v>
      </c>
      <c r="J5" s="21">
        <v>9.0</v>
      </c>
      <c r="K5" s="21">
        <v>5.0</v>
      </c>
      <c r="L5" s="21">
        <v>6.0</v>
      </c>
      <c r="M5" s="22">
        <f t="shared" si="1"/>
        <v>67</v>
      </c>
      <c r="N5" s="21" t="s">
        <v>12</v>
      </c>
      <c r="O5">
        <v>67.0</v>
      </c>
      <c r="R5" s="23"/>
    </row>
    <row r="6">
      <c r="A6" s="21" t="s">
        <v>11</v>
      </c>
      <c r="B6" s="21">
        <v>3.0</v>
      </c>
      <c r="C6" s="21">
        <v>7.0</v>
      </c>
      <c r="D6" s="24">
        <v>11.0</v>
      </c>
      <c r="E6" s="21">
        <v>11.0</v>
      </c>
      <c r="F6" s="21">
        <v>4.0</v>
      </c>
      <c r="G6" s="21">
        <v>4.0</v>
      </c>
      <c r="H6" s="21">
        <v>5.0</v>
      </c>
      <c r="I6" s="21">
        <v>3.0</v>
      </c>
      <c r="J6" s="21">
        <v>4.0</v>
      </c>
      <c r="K6" s="21">
        <v>2.0</v>
      </c>
      <c r="L6" s="21">
        <v>4.0</v>
      </c>
      <c r="M6" s="22">
        <f t="shared" si="1"/>
        <v>58</v>
      </c>
      <c r="N6" s="21" t="s">
        <v>11</v>
      </c>
      <c r="O6">
        <v>58.0</v>
      </c>
      <c r="R6" s="23"/>
    </row>
    <row r="7">
      <c r="A7" s="21" t="s">
        <v>25</v>
      </c>
      <c r="B7" s="21">
        <v>5.0</v>
      </c>
      <c r="C7" s="21">
        <v>12.0</v>
      </c>
      <c r="D7" s="24">
        <v>5.0</v>
      </c>
      <c r="E7" s="21">
        <v>8.0</v>
      </c>
      <c r="F7" s="21">
        <v>6.0</v>
      </c>
      <c r="G7" s="21">
        <v>7.0</v>
      </c>
      <c r="H7" s="22"/>
      <c r="I7" s="21">
        <v>7.0</v>
      </c>
      <c r="J7" s="21">
        <v>5.0</v>
      </c>
      <c r="K7" s="22"/>
      <c r="L7" s="22"/>
      <c r="M7" s="22">
        <f t="shared" si="1"/>
        <v>55</v>
      </c>
      <c r="N7" s="21" t="s">
        <v>25</v>
      </c>
      <c r="O7">
        <v>55.0</v>
      </c>
      <c r="R7" s="23"/>
    </row>
    <row r="8">
      <c r="A8" s="21" t="s">
        <v>18</v>
      </c>
      <c r="B8" s="21">
        <v>4.0</v>
      </c>
      <c r="C8" s="21">
        <v>4.0</v>
      </c>
      <c r="D8" s="24">
        <v>7.0</v>
      </c>
      <c r="E8" s="21">
        <v>10.0</v>
      </c>
      <c r="F8" s="21">
        <v>5.0</v>
      </c>
      <c r="G8" s="21">
        <v>5.0</v>
      </c>
      <c r="H8" s="22"/>
      <c r="I8" s="21">
        <v>7.0</v>
      </c>
      <c r="J8" s="21">
        <v>9.0</v>
      </c>
      <c r="K8" s="22"/>
      <c r="L8" s="21">
        <v>2.0</v>
      </c>
      <c r="M8" s="22">
        <f t="shared" si="1"/>
        <v>53</v>
      </c>
      <c r="N8" s="21" t="s">
        <v>18</v>
      </c>
      <c r="O8">
        <v>53.0</v>
      </c>
      <c r="R8" s="23"/>
    </row>
    <row r="9">
      <c r="A9" s="21" t="s">
        <v>24</v>
      </c>
      <c r="B9" s="21">
        <v>3.0</v>
      </c>
      <c r="C9" s="21">
        <v>10.0</v>
      </c>
      <c r="D9" s="21">
        <v>0.0</v>
      </c>
      <c r="E9" s="21">
        <v>4.0</v>
      </c>
      <c r="F9" s="21">
        <v>0.0</v>
      </c>
      <c r="G9" s="21">
        <v>0.0</v>
      </c>
      <c r="H9" s="22"/>
      <c r="I9" s="21">
        <v>19.0</v>
      </c>
      <c r="J9" s="21">
        <v>7.0</v>
      </c>
      <c r="K9" s="22"/>
      <c r="L9" s="22"/>
      <c r="M9" s="22">
        <f t="shared" si="1"/>
        <v>43</v>
      </c>
      <c r="N9" s="21" t="s">
        <v>24</v>
      </c>
      <c r="O9">
        <v>43.0</v>
      </c>
      <c r="R9" s="23"/>
    </row>
    <row r="10">
      <c r="A10" s="21" t="s">
        <v>28</v>
      </c>
      <c r="B10" s="21">
        <v>7.0</v>
      </c>
      <c r="C10" s="21">
        <v>7.0</v>
      </c>
      <c r="D10" s="24">
        <v>6.0</v>
      </c>
      <c r="E10" s="21">
        <v>10.0</v>
      </c>
      <c r="F10" s="21">
        <v>3.0</v>
      </c>
      <c r="G10" s="21">
        <v>0.0</v>
      </c>
      <c r="H10" s="22"/>
      <c r="I10" s="22"/>
      <c r="J10" s="22"/>
      <c r="K10" s="22"/>
      <c r="L10" s="22"/>
      <c r="M10" s="22">
        <f t="shared" si="1"/>
        <v>33</v>
      </c>
      <c r="N10" s="21" t="s">
        <v>28</v>
      </c>
      <c r="O10">
        <v>33.0</v>
      </c>
      <c r="R10" s="23"/>
    </row>
    <row r="11">
      <c r="A11" s="21" t="s">
        <v>30</v>
      </c>
      <c r="B11" s="22"/>
      <c r="C11" s="21">
        <v>9.0</v>
      </c>
      <c r="D11" s="22"/>
      <c r="E11" s="22"/>
      <c r="F11" s="22"/>
      <c r="G11" s="22"/>
      <c r="H11" s="21">
        <v>1.0</v>
      </c>
      <c r="I11" s="21">
        <v>3.0</v>
      </c>
      <c r="J11" s="21">
        <v>2.0</v>
      </c>
      <c r="K11" s="21">
        <v>1.0</v>
      </c>
      <c r="L11" s="22"/>
      <c r="M11" s="22">
        <f t="shared" si="1"/>
        <v>16</v>
      </c>
      <c r="N11" s="21" t="s">
        <v>30</v>
      </c>
      <c r="O11">
        <v>16.0</v>
      </c>
      <c r="R11" s="23"/>
    </row>
    <row r="12">
      <c r="A12" s="21" t="s">
        <v>27</v>
      </c>
      <c r="B12" s="21"/>
      <c r="C12" s="21"/>
      <c r="D12" s="21">
        <v>0.0</v>
      </c>
      <c r="E12" s="21">
        <v>5.0</v>
      </c>
      <c r="F12" s="21">
        <v>0.0</v>
      </c>
      <c r="G12" s="21">
        <v>7.0</v>
      </c>
      <c r="H12" s="22"/>
      <c r="I12" s="22"/>
      <c r="J12" s="22"/>
      <c r="K12" s="22"/>
      <c r="L12" s="22"/>
      <c r="M12" s="22">
        <f t="shared" si="1"/>
        <v>12</v>
      </c>
      <c r="N12" s="21" t="s">
        <v>27</v>
      </c>
      <c r="O12">
        <v>12.0</v>
      </c>
      <c r="R12" s="21"/>
    </row>
    <row r="13">
      <c r="A13" s="21" t="s">
        <v>32</v>
      </c>
      <c r="B13" s="22"/>
      <c r="C13" s="21">
        <v>5.0</v>
      </c>
      <c r="D13" s="22"/>
      <c r="E13" s="22"/>
      <c r="F13" s="22"/>
      <c r="G13" s="22"/>
      <c r="H13" s="21">
        <v>2.0</v>
      </c>
      <c r="I13" s="21">
        <v>4.0</v>
      </c>
      <c r="J13" s="22"/>
      <c r="K13" s="22"/>
      <c r="L13" s="22"/>
      <c r="M13" s="22">
        <f t="shared" si="1"/>
        <v>11</v>
      </c>
      <c r="N13" s="21" t="s">
        <v>32</v>
      </c>
      <c r="O13">
        <v>11.0</v>
      </c>
      <c r="R13" s="21"/>
    </row>
    <row r="14">
      <c r="A14" s="21" t="s">
        <v>29</v>
      </c>
      <c r="B14" s="21"/>
      <c r="C14" s="21">
        <v>4.0</v>
      </c>
      <c r="D14" s="21">
        <v>0.0</v>
      </c>
      <c r="E14" s="21">
        <v>1.0</v>
      </c>
      <c r="F14" s="21">
        <v>0.0</v>
      </c>
      <c r="G14" s="21">
        <v>0.0</v>
      </c>
      <c r="H14" s="22"/>
      <c r="I14" s="22"/>
      <c r="J14" s="22"/>
      <c r="K14" s="22"/>
      <c r="L14" s="22"/>
      <c r="M14" s="22">
        <f t="shared" si="1"/>
        <v>5</v>
      </c>
      <c r="N14" s="21" t="s">
        <v>29</v>
      </c>
      <c r="O14">
        <v>5.0</v>
      </c>
      <c r="R14" s="21"/>
    </row>
    <row r="15">
      <c r="A15" s="21" t="s">
        <v>39</v>
      </c>
      <c r="B15" s="21"/>
      <c r="C15" s="21"/>
      <c r="D15" s="21">
        <v>0.0</v>
      </c>
      <c r="E15" s="21">
        <v>3.0</v>
      </c>
      <c r="F15" s="21">
        <v>0.0</v>
      </c>
      <c r="G15" s="21">
        <v>0.0</v>
      </c>
      <c r="H15" s="22"/>
      <c r="I15" s="22"/>
      <c r="J15" s="22"/>
      <c r="K15" s="22"/>
      <c r="L15" s="22"/>
      <c r="M15" s="22">
        <f t="shared" si="1"/>
        <v>3</v>
      </c>
      <c r="N15" s="21" t="s">
        <v>39</v>
      </c>
      <c r="O15">
        <v>3.0</v>
      </c>
      <c r="R15" s="21"/>
    </row>
    <row r="16">
      <c r="A16" s="21" t="s">
        <v>40</v>
      </c>
      <c r="B16" s="22"/>
      <c r="C16" s="22"/>
      <c r="D16" s="22"/>
      <c r="E16" s="22"/>
      <c r="F16" s="22"/>
      <c r="G16" s="22"/>
      <c r="H16" s="22"/>
      <c r="I16" s="21">
        <v>1.0</v>
      </c>
      <c r="J16" s="22"/>
      <c r="K16" s="22"/>
      <c r="L16" s="22"/>
      <c r="M16" s="22">
        <f t="shared" si="1"/>
        <v>1</v>
      </c>
      <c r="N16" s="21" t="s">
        <v>40</v>
      </c>
      <c r="O16">
        <v>1.0</v>
      </c>
      <c r="R16" s="21"/>
    </row>
    <row r="17">
      <c r="A17" s="21" t="s">
        <v>41</v>
      </c>
      <c r="B17" s="22"/>
      <c r="C17" s="22"/>
      <c r="D17" s="22"/>
      <c r="E17" s="22"/>
      <c r="F17" s="22"/>
      <c r="G17" s="22"/>
      <c r="H17" s="22"/>
      <c r="I17" s="22"/>
      <c r="J17" s="21">
        <v>1.0</v>
      </c>
      <c r="K17" s="22"/>
      <c r="L17" s="22"/>
      <c r="M17" s="22">
        <f t="shared" si="1"/>
        <v>1</v>
      </c>
      <c r="N17" s="21" t="s">
        <v>41</v>
      </c>
      <c r="O17">
        <v>1.0</v>
      </c>
    </row>
    <row r="18">
      <c r="A18" s="21" t="s">
        <v>15</v>
      </c>
      <c r="B18" s="22"/>
      <c r="C18" s="21">
        <v>1.0</v>
      </c>
      <c r="D18" s="22"/>
      <c r="E18" s="22"/>
      <c r="F18" s="22"/>
      <c r="G18" s="22"/>
      <c r="H18" s="22"/>
      <c r="I18" s="22"/>
      <c r="J18" s="22"/>
      <c r="K18" s="22"/>
      <c r="L18" s="22"/>
      <c r="M18" s="22">
        <f t="shared" si="1"/>
        <v>1</v>
      </c>
      <c r="N18" s="21" t="s">
        <v>15</v>
      </c>
      <c r="O18">
        <v>1.0</v>
      </c>
    </row>
    <row r="23">
      <c r="P23" s="7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  <col customWidth="1" min="28" max="28" width="10.29"/>
    <col customWidth="1" min="29" max="29" width="9.29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9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8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8" si="2">sum(L2:T2)</f>
        <v>36</v>
      </c>
      <c r="V2" s="4">
        <f t="shared" ref="V2:V8" si="3">K2+U2</f>
        <v>66</v>
      </c>
      <c r="X2" s="1"/>
      <c r="Y2" s="1"/>
    </row>
    <row r="3">
      <c r="A3" s="1" t="s">
        <v>11</v>
      </c>
      <c r="B3" s="1">
        <v>4.0</v>
      </c>
      <c r="C3" s="1">
        <v>4.0</v>
      </c>
      <c r="D3" s="1">
        <v>3.0</v>
      </c>
      <c r="E3" s="1">
        <v>3.0</v>
      </c>
      <c r="F3" s="1">
        <v>5.0</v>
      </c>
      <c r="G3" s="1">
        <v>3.0</v>
      </c>
      <c r="H3" s="1">
        <v>4.0</v>
      </c>
      <c r="I3" s="1">
        <v>5.0</v>
      </c>
      <c r="J3" s="1">
        <v>5.0</v>
      </c>
      <c r="K3">
        <f t="shared" si="1"/>
        <v>36</v>
      </c>
      <c r="L3" s="1">
        <v>4.0</v>
      </c>
      <c r="M3" s="1">
        <v>7.0</v>
      </c>
      <c r="N3" s="1">
        <v>3.0</v>
      </c>
      <c r="O3" s="1">
        <v>3.0</v>
      </c>
      <c r="P3" s="1">
        <v>5.0</v>
      </c>
      <c r="Q3" s="1">
        <v>4.0</v>
      </c>
      <c r="R3" s="1">
        <v>4.0</v>
      </c>
      <c r="S3" s="1">
        <v>5.0</v>
      </c>
      <c r="T3" s="1">
        <v>4.0</v>
      </c>
      <c r="U3" s="5">
        <f t="shared" si="2"/>
        <v>39</v>
      </c>
      <c r="V3">
        <f t="shared" si="3"/>
        <v>75</v>
      </c>
      <c r="W3" s="1">
        <v>13.0</v>
      </c>
      <c r="X3">
        <f t="shared" ref="X3:X10" si="4">V3-W3</f>
        <v>62</v>
      </c>
      <c r="Y3" s="1">
        <v>1.0</v>
      </c>
      <c r="Z3" s="6">
        <v>5.0</v>
      </c>
      <c r="AA3" s="1">
        <v>10.0</v>
      </c>
      <c r="AB3" s="7">
        <f t="shared" ref="AB3:AB8" si="5">sum(Y3:AA3)*2</f>
        <v>32</v>
      </c>
      <c r="AC3" s="1" t="s">
        <v>11</v>
      </c>
    </row>
    <row r="4">
      <c r="A4" s="8" t="s">
        <v>12</v>
      </c>
      <c r="B4" s="1">
        <v>5.0</v>
      </c>
      <c r="C4" s="1">
        <v>4.0</v>
      </c>
      <c r="D4" s="1">
        <v>4.0</v>
      </c>
      <c r="E4" s="1">
        <v>4.0</v>
      </c>
      <c r="F4" s="1">
        <v>4.0</v>
      </c>
      <c r="G4" s="1">
        <v>3.0</v>
      </c>
      <c r="H4" s="1">
        <v>3.0</v>
      </c>
      <c r="I4" s="1">
        <v>5.0</v>
      </c>
      <c r="J4" s="1">
        <v>5.0</v>
      </c>
      <c r="K4">
        <f t="shared" si="1"/>
        <v>37</v>
      </c>
      <c r="L4" s="1">
        <v>5.0</v>
      </c>
      <c r="M4" s="1">
        <v>6.0</v>
      </c>
      <c r="N4" s="1">
        <v>4.0</v>
      </c>
      <c r="O4" s="1">
        <v>3.0</v>
      </c>
      <c r="P4" s="1">
        <v>6.0</v>
      </c>
      <c r="Q4" s="1">
        <v>4.0</v>
      </c>
      <c r="R4" s="1">
        <v>5.0</v>
      </c>
      <c r="S4" s="1">
        <v>5.0</v>
      </c>
      <c r="T4" s="1">
        <v>3.0</v>
      </c>
      <c r="U4">
        <f t="shared" si="2"/>
        <v>41</v>
      </c>
      <c r="V4">
        <f t="shared" si="3"/>
        <v>78</v>
      </c>
      <c r="W4" s="1">
        <v>15.0</v>
      </c>
      <c r="X4">
        <f t="shared" si="4"/>
        <v>63</v>
      </c>
      <c r="Y4" s="1">
        <v>1.0</v>
      </c>
      <c r="Z4" s="6">
        <v>4.0</v>
      </c>
      <c r="AB4" s="7">
        <f t="shared" si="5"/>
        <v>10</v>
      </c>
      <c r="AC4" s="8" t="s">
        <v>12</v>
      </c>
    </row>
    <row r="5">
      <c r="A5" s="1" t="s">
        <v>17</v>
      </c>
      <c r="B5" s="1">
        <v>3.0</v>
      </c>
      <c r="C5" s="1">
        <v>2.0</v>
      </c>
      <c r="D5" s="1">
        <v>3.0</v>
      </c>
      <c r="E5" s="1">
        <v>3.0</v>
      </c>
      <c r="F5" s="1">
        <v>3.0</v>
      </c>
      <c r="G5" s="1">
        <v>3.0</v>
      </c>
      <c r="H5" s="1">
        <v>2.0</v>
      </c>
      <c r="I5" s="1">
        <v>3.0</v>
      </c>
      <c r="J5" s="1">
        <v>3.0</v>
      </c>
      <c r="K5">
        <f t="shared" si="1"/>
        <v>25</v>
      </c>
      <c r="L5" s="1">
        <v>5.0</v>
      </c>
      <c r="M5" s="1">
        <v>4.0</v>
      </c>
      <c r="N5" s="1">
        <v>2.0</v>
      </c>
      <c r="O5" s="1">
        <v>4.0</v>
      </c>
      <c r="P5" s="1">
        <v>4.0</v>
      </c>
      <c r="Q5" s="1">
        <v>6.0</v>
      </c>
      <c r="R5" s="1">
        <v>4.0</v>
      </c>
      <c r="S5" s="1">
        <v>5.0</v>
      </c>
      <c r="T5" s="1">
        <v>5.0</v>
      </c>
      <c r="U5">
        <f t="shared" si="2"/>
        <v>39</v>
      </c>
      <c r="V5">
        <f t="shared" si="3"/>
        <v>64</v>
      </c>
      <c r="W5" s="1">
        <v>-2.0</v>
      </c>
      <c r="X5">
        <f t="shared" si="4"/>
        <v>66</v>
      </c>
      <c r="Y5" s="1">
        <v>1.0</v>
      </c>
      <c r="Z5" s="6">
        <v>3.0</v>
      </c>
      <c r="AB5" s="7">
        <f t="shared" si="5"/>
        <v>8</v>
      </c>
      <c r="AC5" s="1" t="s">
        <v>17</v>
      </c>
    </row>
    <row r="6">
      <c r="A6" s="8" t="s">
        <v>18</v>
      </c>
      <c r="B6" s="1">
        <v>3.0</v>
      </c>
      <c r="C6" s="1">
        <v>3.0</v>
      </c>
      <c r="D6" s="1">
        <v>4.0</v>
      </c>
      <c r="E6" s="1">
        <v>4.0</v>
      </c>
      <c r="F6" s="1">
        <v>5.0</v>
      </c>
      <c r="G6" s="1">
        <v>3.0</v>
      </c>
      <c r="H6" s="1">
        <v>3.0</v>
      </c>
      <c r="I6" s="1">
        <v>4.0</v>
      </c>
      <c r="J6" s="1">
        <v>6.0</v>
      </c>
      <c r="K6">
        <f t="shared" si="1"/>
        <v>35</v>
      </c>
      <c r="L6" s="1">
        <v>5.0</v>
      </c>
      <c r="M6" s="1">
        <v>6.0</v>
      </c>
      <c r="N6" s="1">
        <v>3.0</v>
      </c>
      <c r="O6" s="1">
        <v>3.0</v>
      </c>
      <c r="P6" s="1">
        <v>4.0</v>
      </c>
      <c r="Q6" s="1">
        <v>4.0</v>
      </c>
      <c r="R6" s="1">
        <v>5.0</v>
      </c>
      <c r="S6" s="1">
        <v>8.0</v>
      </c>
      <c r="T6" s="1">
        <v>4.0</v>
      </c>
      <c r="U6">
        <f t="shared" si="2"/>
        <v>42</v>
      </c>
      <c r="V6">
        <f t="shared" si="3"/>
        <v>77</v>
      </c>
      <c r="W6" s="1">
        <v>9.0</v>
      </c>
      <c r="X6">
        <f t="shared" si="4"/>
        <v>68</v>
      </c>
      <c r="Y6" s="1">
        <v>1.0</v>
      </c>
      <c r="Z6" s="6">
        <v>2.0</v>
      </c>
      <c r="AB6" s="7">
        <f t="shared" si="5"/>
        <v>6</v>
      </c>
      <c r="AC6" s="8" t="s">
        <v>18</v>
      </c>
    </row>
    <row r="7">
      <c r="A7" s="1" t="s">
        <v>19</v>
      </c>
      <c r="B7" s="1">
        <v>4.0</v>
      </c>
      <c r="C7" s="1">
        <v>3.0</v>
      </c>
      <c r="D7" s="1">
        <v>3.0</v>
      </c>
      <c r="E7" s="1">
        <v>4.0</v>
      </c>
      <c r="F7" s="1">
        <v>5.0</v>
      </c>
      <c r="G7" s="1">
        <v>3.0</v>
      </c>
      <c r="H7" s="1">
        <v>2.0</v>
      </c>
      <c r="I7" s="1">
        <v>6.0</v>
      </c>
      <c r="J7" s="1">
        <v>6.0</v>
      </c>
      <c r="K7">
        <f t="shared" si="1"/>
        <v>36</v>
      </c>
      <c r="L7" s="1">
        <v>4.0</v>
      </c>
      <c r="M7" s="1">
        <v>7.0</v>
      </c>
      <c r="N7" s="1">
        <v>3.0</v>
      </c>
      <c r="O7" s="1">
        <v>4.0</v>
      </c>
      <c r="P7" s="1">
        <v>4.0</v>
      </c>
      <c r="Q7" s="1">
        <v>5.0</v>
      </c>
      <c r="R7" s="1">
        <v>4.0</v>
      </c>
      <c r="S7" s="1">
        <v>5.0</v>
      </c>
      <c r="T7" s="1">
        <v>3.0</v>
      </c>
      <c r="U7">
        <f t="shared" si="2"/>
        <v>39</v>
      </c>
      <c r="V7">
        <f t="shared" si="3"/>
        <v>75</v>
      </c>
      <c r="W7" s="1">
        <v>4.0</v>
      </c>
      <c r="X7">
        <f t="shared" si="4"/>
        <v>71</v>
      </c>
      <c r="Y7" s="1">
        <v>1.0</v>
      </c>
      <c r="Z7" s="6">
        <v>1.0</v>
      </c>
      <c r="AB7" s="7">
        <f t="shared" si="5"/>
        <v>4</v>
      </c>
      <c r="AC7" s="1" t="s">
        <v>19</v>
      </c>
    </row>
    <row r="8">
      <c r="A8" s="1" t="s">
        <v>20</v>
      </c>
      <c r="B8" s="1">
        <v>5.0</v>
      </c>
      <c r="C8" s="1">
        <v>4.0</v>
      </c>
      <c r="D8" s="1">
        <v>3.0</v>
      </c>
      <c r="E8" s="1">
        <v>2.0</v>
      </c>
      <c r="F8" s="1">
        <v>4.0</v>
      </c>
      <c r="G8" s="1">
        <v>3.0</v>
      </c>
      <c r="H8" s="1">
        <v>3.0</v>
      </c>
      <c r="I8" s="1">
        <v>3.0</v>
      </c>
      <c r="J8" s="1">
        <v>5.0</v>
      </c>
      <c r="K8">
        <f t="shared" si="1"/>
        <v>32</v>
      </c>
      <c r="L8" s="1">
        <v>5.0</v>
      </c>
      <c r="M8" s="1">
        <v>6.0</v>
      </c>
      <c r="N8" s="1">
        <v>4.0</v>
      </c>
      <c r="O8" s="1">
        <v>5.0</v>
      </c>
      <c r="P8" s="1">
        <v>3.0</v>
      </c>
      <c r="Q8" s="1">
        <v>5.0</v>
      </c>
      <c r="R8" s="1">
        <v>5.0</v>
      </c>
      <c r="S8" s="1">
        <v>5.0</v>
      </c>
      <c r="T8" s="1">
        <v>5.0</v>
      </c>
      <c r="U8">
        <f t="shared" si="2"/>
        <v>43</v>
      </c>
      <c r="V8">
        <f t="shared" si="3"/>
        <v>75</v>
      </c>
      <c r="W8" s="1">
        <v>2.0</v>
      </c>
      <c r="X8">
        <f t="shared" si="4"/>
        <v>73</v>
      </c>
      <c r="Y8" s="1">
        <v>1.0</v>
      </c>
      <c r="Z8" s="6"/>
      <c r="AB8" s="7">
        <f t="shared" si="5"/>
        <v>2</v>
      </c>
      <c r="AC8" s="1" t="s">
        <v>20</v>
      </c>
    </row>
    <row r="9">
      <c r="X9">
        <f t="shared" si="4"/>
        <v>0</v>
      </c>
      <c r="Z9" s="6"/>
      <c r="AB9" s="7"/>
    </row>
    <row r="10">
      <c r="X10">
        <f t="shared" si="4"/>
        <v>0</v>
      </c>
      <c r="Z10" s="6"/>
      <c r="AB10" s="7"/>
    </row>
    <row r="11">
      <c r="Z11" s="6"/>
      <c r="AB11" s="7"/>
    </row>
    <row r="12">
      <c r="AA12" s="10"/>
      <c r="AB12" s="11"/>
      <c r="AC12" s="12"/>
    </row>
    <row r="14">
      <c r="X14" s="1"/>
      <c r="Z14" s="8"/>
    </row>
    <row r="15">
      <c r="Z15" s="8"/>
    </row>
    <row r="17">
      <c r="A17" s="1" t="s">
        <v>14</v>
      </c>
      <c r="B17" s="13">
        <f t="shared" ref="B17:J17" si="6">AVERAGE(B3:B15)</f>
        <v>4</v>
      </c>
      <c r="C17" s="13">
        <f t="shared" si="6"/>
        <v>3.333333333</v>
      </c>
      <c r="D17" s="13">
        <f t="shared" si="6"/>
        <v>3.333333333</v>
      </c>
      <c r="E17" s="13">
        <f t="shared" si="6"/>
        <v>3.333333333</v>
      </c>
      <c r="F17" s="13">
        <f t="shared" si="6"/>
        <v>4.333333333</v>
      </c>
      <c r="G17" s="13">
        <f t="shared" si="6"/>
        <v>3</v>
      </c>
      <c r="H17" s="13">
        <f t="shared" si="6"/>
        <v>2.833333333</v>
      </c>
      <c r="I17" s="13">
        <f t="shared" si="6"/>
        <v>4.333333333</v>
      </c>
      <c r="J17" s="13">
        <f t="shared" si="6"/>
        <v>5</v>
      </c>
      <c r="K17" s="13">
        <f>AVERAGE(K3:K10)</f>
        <v>33.5</v>
      </c>
      <c r="L17" s="13">
        <f t="shared" ref="L17:T17" si="7">AVERAGE(L3:L15)</f>
        <v>4.666666667</v>
      </c>
      <c r="M17" s="13">
        <f t="shared" si="7"/>
        <v>6</v>
      </c>
      <c r="N17" s="13">
        <f t="shared" si="7"/>
        <v>3.166666667</v>
      </c>
      <c r="O17" s="13">
        <f t="shared" si="7"/>
        <v>3.666666667</v>
      </c>
      <c r="P17" s="13">
        <f t="shared" si="7"/>
        <v>4.333333333</v>
      </c>
      <c r="Q17" s="13">
        <f t="shared" si="7"/>
        <v>4.666666667</v>
      </c>
      <c r="R17" s="13">
        <f t="shared" si="7"/>
        <v>4.5</v>
      </c>
      <c r="S17" s="13">
        <f t="shared" si="7"/>
        <v>5.5</v>
      </c>
      <c r="T17" s="13">
        <f t="shared" si="7"/>
        <v>4</v>
      </c>
      <c r="U17" s="13">
        <f t="shared" ref="U17:V17" si="8">AVERAGE(U3:U10)</f>
        <v>40.5</v>
      </c>
      <c r="V17" s="13">
        <f t="shared" si="8"/>
        <v>74</v>
      </c>
      <c r="X17" s="6"/>
    </row>
    <row r="18">
      <c r="A18" s="1" t="s">
        <v>21</v>
      </c>
      <c r="B18" s="13">
        <f t="shared" ref="B18:V18" si="9">B17-B2</f>
        <v>1</v>
      </c>
      <c r="C18" s="13">
        <f t="shared" si="9"/>
        <v>0.3333333333</v>
      </c>
      <c r="D18" s="13">
        <f t="shared" si="9"/>
        <v>0.3333333333</v>
      </c>
      <c r="E18" s="13">
        <f t="shared" si="9"/>
        <v>0.3333333333</v>
      </c>
      <c r="F18" s="13">
        <f t="shared" si="9"/>
        <v>0.3333333333</v>
      </c>
      <c r="G18" s="13">
        <f t="shared" si="9"/>
        <v>0</v>
      </c>
      <c r="H18" s="13">
        <f t="shared" si="9"/>
        <v>-0.1666666667</v>
      </c>
      <c r="I18" s="13">
        <f t="shared" si="9"/>
        <v>0.3333333333</v>
      </c>
      <c r="J18" s="13">
        <f t="shared" si="9"/>
        <v>1</v>
      </c>
      <c r="K18" s="13">
        <f t="shared" si="9"/>
        <v>3.5</v>
      </c>
      <c r="L18" s="13">
        <f t="shared" si="9"/>
        <v>0.6666666667</v>
      </c>
      <c r="M18" s="13">
        <f t="shared" si="9"/>
        <v>1</v>
      </c>
      <c r="N18" s="13">
        <f t="shared" si="9"/>
        <v>0.1666666667</v>
      </c>
      <c r="O18" s="13">
        <f t="shared" si="9"/>
        <v>0.6666666667</v>
      </c>
      <c r="P18" s="13">
        <f t="shared" si="9"/>
        <v>0.3333333333</v>
      </c>
      <c r="Q18" s="13">
        <f t="shared" si="9"/>
        <v>0.6666666667</v>
      </c>
      <c r="R18" s="13">
        <f t="shared" si="9"/>
        <v>0.5</v>
      </c>
      <c r="S18" s="13">
        <f t="shared" si="9"/>
        <v>0.5</v>
      </c>
      <c r="T18" s="13">
        <f t="shared" si="9"/>
        <v>0</v>
      </c>
      <c r="U18" s="13">
        <f t="shared" si="9"/>
        <v>4.5</v>
      </c>
      <c r="V18" s="13">
        <f t="shared" si="9"/>
        <v>8</v>
      </c>
    </row>
    <row r="19">
      <c r="A19" s="1"/>
      <c r="B19" s="1"/>
      <c r="U19" s="3" t="s">
        <v>0</v>
      </c>
      <c r="V19" s="3" t="s">
        <v>3</v>
      </c>
      <c r="W19" s="16" t="s">
        <v>22</v>
      </c>
      <c r="X19" s="16" t="s">
        <v>23</v>
      </c>
      <c r="Y19" s="1"/>
      <c r="Z19" s="8"/>
      <c r="AA19" s="7"/>
    </row>
    <row r="20">
      <c r="A20" s="1"/>
      <c r="T20" s="17"/>
      <c r="U20" s="1" t="s">
        <v>11</v>
      </c>
      <c r="V20">
        <v>75.0</v>
      </c>
      <c r="W20" s="1">
        <v>13.0</v>
      </c>
      <c r="X20">
        <v>62.0</v>
      </c>
      <c r="AA20" s="7"/>
    </row>
    <row r="21">
      <c r="A21" s="1"/>
      <c r="T21" s="17"/>
      <c r="U21" s="8" t="s">
        <v>12</v>
      </c>
      <c r="V21">
        <v>78.0</v>
      </c>
      <c r="W21" s="1">
        <v>15.0</v>
      </c>
      <c r="X21">
        <v>63.0</v>
      </c>
      <c r="Z21" s="7"/>
      <c r="AA21" s="7"/>
    </row>
    <row r="22">
      <c r="A22" s="1"/>
      <c r="N22" s="8"/>
      <c r="P22" s="1"/>
      <c r="Q22" s="1"/>
      <c r="T22" s="17"/>
      <c r="U22" s="1" t="s">
        <v>17</v>
      </c>
      <c r="V22">
        <v>64.0</v>
      </c>
      <c r="W22" s="1">
        <v>-2.0</v>
      </c>
      <c r="X22">
        <v>66.0</v>
      </c>
      <c r="Z22" s="7"/>
      <c r="AA22" s="7"/>
    </row>
    <row r="23">
      <c r="A23" s="1"/>
      <c r="P23" s="18"/>
      <c r="Q23" s="18"/>
      <c r="T23" s="17"/>
      <c r="U23" s="8" t="s">
        <v>18</v>
      </c>
      <c r="V23">
        <v>77.0</v>
      </c>
      <c r="W23" s="1">
        <v>9.0</v>
      </c>
      <c r="X23">
        <v>68.0</v>
      </c>
      <c r="Z23" s="7"/>
      <c r="AA23" s="7"/>
    </row>
    <row r="24">
      <c r="A24" s="1"/>
      <c r="P24" s="18"/>
      <c r="Q24" s="18"/>
      <c r="T24" s="17"/>
      <c r="U24" s="1" t="s">
        <v>19</v>
      </c>
      <c r="V24">
        <v>75.0</v>
      </c>
      <c r="W24" s="1">
        <v>4.0</v>
      </c>
      <c r="X24">
        <v>71.0</v>
      </c>
      <c r="Z24" s="7"/>
      <c r="AA24" s="7"/>
    </row>
    <row r="25">
      <c r="A25" s="1"/>
      <c r="N25" s="8"/>
      <c r="P25" s="18"/>
      <c r="Q25" s="18"/>
      <c r="T25" s="17"/>
      <c r="U25" s="1" t="s">
        <v>20</v>
      </c>
      <c r="V25">
        <v>75.0</v>
      </c>
      <c r="W25" s="1">
        <v>2.0</v>
      </c>
      <c r="X25">
        <v>73.0</v>
      </c>
      <c r="Z25" s="7"/>
    </row>
    <row r="26">
      <c r="A26" s="1"/>
      <c r="N26" s="1"/>
      <c r="P26" s="18"/>
      <c r="Q26" s="18"/>
      <c r="T26" s="17"/>
      <c r="X26" s="7"/>
      <c r="Z26" s="7"/>
    </row>
    <row r="27">
      <c r="A27" s="1"/>
      <c r="N27" s="1"/>
      <c r="P27" s="18"/>
      <c r="Q27" s="18"/>
      <c r="T27" s="17"/>
      <c r="X27" s="7"/>
      <c r="Z27" s="7"/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  <col customWidth="1" min="28" max="28" width="10.29"/>
    <col customWidth="1" min="29" max="29" width="9.29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8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8" si="2">sum(L2:T2)</f>
        <v>36</v>
      </c>
      <c r="V2" s="4">
        <f t="shared" ref="V2:V8" si="3">K2+U2</f>
        <v>66</v>
      </c>
      <c r="X2" s="1"/>
      <c r="Y2" s="1"/>
    </row>
    <row r="3">
      <c r="A3" s="1" t="s">
        <v>19</v>
      </c>
      <c r="B3" s="1">
        <v>4.0</v>
      </c>
      <c r="C3" s="1">
        <v>3.0</v>
      </c>
      <c r="D3" s="1">
        <v>3.0</v>
      </c>
      <c r="E3" s="1">
        <v>3.0</v>
      </c>
      <c r="F3" s="1">
        <v>4.0</v>
      </c>
      <c r="G3" s="1">
        <v>3.0</v>
      </c>
      <c r="H3" s="1">
        <v>3.0</v>
      </c>
      <c r="I3" s="1">
        <v>4.0</v>
      </c>
      <c r="J3" s="1">
        <v>5.0</v>
      </c>
      <c r="K3">
        <f t="shared" si="1"/>
        <v>32</v>
      </c>
      <c r="L3" s="1">
        <v>4.0</v>
      </c>
      <c r="M3" s="1">
        <v>6.0</v>
      </c>
      <c r="N3" s="1">
        <v>2.0</v>
      </c>
      <c r="O3" s="1">
        <v>3.0</v>
      </c>
      <c r="P3" s="1">
        <v>5.0</v>
      </c>
      <c r="Q3" s="1">
        <v>3.0</v>
      </c>
      <c r="R3" s="1">
        <v>4.0</v>
      </c>
      <c r="S3" s="1">
        <v>4.0</v>
      </c>
      <c r="T3" s="1">
        <v>4.0</v>
      </c>
      <c r="U3" s="5">
        <f t="shared" si="2"/>
        <v>35</v>
      </c>
      <c r="V3">
        <f t="shared" si="3"/>
        <v>67</v>
      </c>
      <c r="W3" s="1">
        <v>5.0</v>
      </c>
      <c r="X3">
        <f t="shared" ref="X3:X10" si="4">V3-W3</f>
        <v>62</v>
      </c>
      <c r="Y3" s="1">
        <v>1.0</v>
      </c>
      <c r="Z3" s="6">
        <v>5.0</v>
      </c>
      <c r="AA3" s="1">
        <v>9.0</v>
      </c>
      <c r="AB3" s="7">
        <f t="shared" ref="AB3:AB8" si="5">sum(Y3:AA3)</f>
        <v>15</v>
      </c>
    </row>
    <row r="4">
      <c r="A4" s="1" t="s">
        <v>20</v>
      </c>
      <c r="B4" s="1">
        <v>4.0</v>
      </c>
      <c r="C4" s="1">
        <v>2.0</v>
      </c>
      <c r="D4" s="1">
        <v>3.0</v>
      </c>
      <c r="E4" s="1">
        <v>4.0</v>
      </c>
      <c r="F4" s="1">
        <v>4.0</v>
      </c>
      <c r="G4" s="1">
        <v>3.0</v>
      </c>
      <c r="H4" s="1">
        <v>3.0</v>
      </c>
      <c r="I4" s="1">
        <v>4.0</v>
      </c>
      <c r="J4" s="1">
        <v>5.0</v>
      </c>
      <c r="K4">
        <f t="shared" si="1"/>
        <v>32</v>
      </c>
      <c r="L4" s="1">
        <v>4.0</v>
      </c>
      <c r="M4" s="1">
        <v>5.0</v>
      </c>
      <c r="N4" s="1">
        <v>2.0</v>
      </c>
      <c r="O4" s="1">
        <v>3.0</v>
      </c>
      <c r="P4" s="1">
        <v>3.0</v>
      </c>
      <c r="Q4" s="1">
        <v>4.0</v>
      </c>
      <c r="R4" s="1">
        <v>5.0</v>
      </c>
      <c r="S4" s="1">
        <v>5.0</v>
      </c>
      <c r="T4" s="1">
        <v>4.0</v>
      </c>
      <c r="U4">
        <f t="shared" si="2"/>
        <v>35</v>
      </c>
      <c r="V4">
        <f t="shared" si="3"/>
        <v>67</v>
      </c>
      <c r="W4" s="1">
        <v>4.0</v>
      </c>
      <c r="X4">
        <f t="shared" si="4"/>
        <v>63</v>
      </c>
      <c r="Y4" s="1">
        <v>1.0</v>
      </c>
      <c r="Z4" s="6">
        <v>4.0</v>
      </c>
      <c r="AB4" s="7">
        <f t="shared" si="5"/>
        <v>5</v>
      </c>
    </row>
    <row r="5">
      <c r="A5" s="8" t="s">
        <v>17</v>
      </c>
      <c r="B5" s="1">
        <v>3.0</v>
      </c>
      <c r="C5" s="1">
        <v>3.0</v>
      </c>
      <c r="D5" s="1">
        <v>3.0</v>
      </c>
      <c r="E5" s="1">
        <v>2.0</v>
      </c>
      <c r="F5" s="1">
        <v>3.0</v>
      </c>
      <c r="G5" s="1">
        <v>3.0</v>
      </c>
      <c r="H5" s="1">
        <v>2.0</v>
      </c>
      <c r="I5" s="1">
        <v>3.0</v>
      </c>
      <c r="J5" s="1">
        <v>4.0</v>
      </c>
      <c r="K5">
        <f t="shared" si="1"/>
        <v>26</v>
      </c>
      <c r="L5" s="1">
        <v>5.0</v>
      </c>
      <c r="M5" s="1">
        <v>4.0</v>
      </c>
      <c r="N5" s="1">
        <v>3.0</v>
      </c>
      <c r="O5" s="1">
        <v>4.0</v>
      </c>
      <c r="P5" s="1">
        <v>5.0</v>
      </c>
      <c r="Q5" s="1">
        <v>3.0</v>
      </c>
      <c r="R5" s="1">
        <v>4.0</v>
      </c>
      <c r="S5" s="1">
        <v>5.0</v>
      </c>
      <c r="T5" s="1">
        <v>4.0</v>
      </c>
      <c r="U5">
        <f t="shared" si="2"/>
        <v>37</v>
      </c>
      <c r="V5">
        <f t="shared" si="3"/>
        <v>63</v>
      </c>
      <c r="W5" s="1">
        <v>-1.0</v>
      </c>
      <c r="X5">
        <f t="shared" si="4"/>
        <v>64</v>
      </c>
      <c r="Y5" s="1">
        <v>1.0</v>
      </c>
      <c r="Z5" s="6">
        <v>3.0</v>
      </c>
      <c r="AB5" s="7">
        <f t="shared" si="5"/>
        <v>4</v>
      </c>
      <c r="AC5" s="8"/>
    </row>
    <row r="6">
      <c r="A6" s="1" t="s">
        <v>11</v>
      </c>
      <c r="B6" s="1">
        <v>5.0</v>
      </c>
      <c r="C6" s="1">
        <v>3.0</v>
      </c>
      <c r="D6" s="1">
        <v>4.0</v>
      </c>
      <c r="E6" s="1">
        <v>3.0</v>
      </c>
      <c r="F6" s="1">
        <v>6.0</v>
      </c>
      <c r="G6" s="1">
        <v>3.0</v>
      </c>
      <c r="H6" s="1">
        <v>3.0</v>
      </c>
      <c r="I6" s="1">
        <v>5.0</v>
      </c>
      <c r="J6" s="1">
        <v>6.0</v>
      </c>
      <c r="K6">
        <f t="shared" si="1"/>
        <v>38</v>
      </c>
      <c r="L6" s="1">
        <v>6.0</v>
      </c>
      <c r="M6" s="1">
        <v>7.0</v>
      </c>
      <c r="N6" s="1">
        <v>3.0</v>
      </c>
      <c r="O6" s="1">
        <v>3.0</v>
      </c>
      <c r="P6" s="1">
        <v>6.0</v>
      </c>
      <c r="Q6" s="1">
        <v>4.0</v>
      </c>
      <c r="R6" s="1">
        <v>5.0</v>
      </c>
      <c r="S6" s="1">
        <v>6.0</v>
      </c>
      <c r="T6" s="1">
        <v>4.0</v>
      </c>
      <c r="U6">
        <f t="shared" si="2"/>
        <v>44</v>
      </c>
      <c r="V6">
        <f t="shared" si="3"/>
        <v>82</v>
      </c>
      <c r="W6" s="1">
        <v>13.0</v>
      </c>
      <c r="X6">
        <f t="shared" si="4"/>
        <v>69</v>
      </c>
      <c r="Y6" s="1">
        <v>1.0</v>
      </c>
      <c r="Z6" s="6">
        <v>2.0</v>
      </c>
      <c r="AB6" s="7">
        <f t="shared" si="5"/>
        <v>3</v>
      </c>
    </row>
    <row r="7">
      <c r="A7" s="1" t="s">
        <v>12</v>
      </c>
      <c r="B7" s="1">
        <v>4.0</v>
      </c>
      <c r="C7" s="1">
        <v>4.0</v>
      </c>
      <c r="D7" s="1">
        <v>5.0</v>
      </c>
      <c r="E7" s="1">
        <v>4.0</v>
      </c>
      <c r="F7" s="1">
        <v>6.0</v>
      </c>
      <c r="G7" s="1">
        <v>4.0</v>
      </c>
      <c r="H7" s="1">
        <v>3.0</v>
      </c>
      <c r="I7" s="1">
        <v>5.0</v>
      </c>
      <c r="J7" s="1">
        <v>6.0</v>
      </c>
      <c r="K7">
        <f t="shared" si="1"/>
        <v>41</v>
      </c>
      <c r="L7" s="1">
        <v>5.0</v>
      </c>
      <c r="M7" s="1">
        <v>6.0</v>
      </c>
      <c r="N7" s="1">
        <v>3.0</v>
      </c>
      <c r="O7" s="1">
        <v>4.0</v>
      </c>
      <c r="P7" s="1">
        <v>5.0</v>
      </c>
      <c r="Q7" s="1">
        <v>5.0</v>
      </c>
      <c r="R7" s="1">
        <v>5.0</v>
      </c>
      <c r="S7" s="1">
        <v>5.0</v>
      </c>
      <c r="T7" s="1">
        <v>4.0</v>
      </c>
      <c r="U7">
        <f t="shared" si="2"/>
        <v>42</v>
      </c>
      <c r="V7">
        <f t="shared" si="3"/>
        <v>83</v>
      </c>
      <c r="W7" s="1">
        <v>14.0</v>
      </c>
      <c r="X7">
        <f t="shared" si="4"/>
        <v>69</v>
      </c>
      <c r="Y7" s="1">
        <v>1.0</v>
      </c>
      <c r="Z7" s="6">
        <v>2.0</v>
      </c>
      <c r="AB7" s="7">
        <f t="shared" si="5"/>
        <v>3</v>
      </c>
      <c r="AC7" s="8"/>
    </row>
    <row r="8">
      <c r="A8" s="8" t="s">
        <v>18</v>
      </c>
      <c r="B8" s="1">
        <v>4.0</v>
      </c>
      <c r="C8" s="1">
        <v>4.0</v>
      </c>
      <c r="D8" s="1">
        <v>3.0</v>
      </c>
      <c r="E8" s="1">
        <v>4.0</v>
      </c>
      <c r="F8" s="1">
        <v>4.0</v>
      </c>
      <c r="G8" s="1">
        <v>3.0</v>
      </c>
      <c r="H8" s="1">
        <v>3.0</v>
      </c>
      <c r="I8" s="1">
        <v>7.0</v>
      </c>
      <c r="J8" s="1">
        <v>5.0</v>
      </c>
      <c r="K8">
        <f t="shared" si="1"/>
        <v>37</v>
      </c>
      <c r="L8" s="1">
        <v>4.0</v>
      </c>
      <c r="M8" s="1">
        <v>7.0</v>
      </c>
      <c r="N8" s="1">
        <v>4.0</v>
      </c>
      <c r="O8" s="1">
        <v>3.0</v>
      </c>
      <c r="P8" s="1">
        <v>4.0</v>
      </c>
      <c r="Q8" s="1">
        <v>4.0</v>
      </c>
      <c r="R8" s="1">
        <v>4.0</v>
      </c>
      <c r="S8" s="1">
        <v>6.0</v>
      </c>
      <c r="T8" s="1">
        <v>6.0</v>
      </c>
      <c r="U8">
        <f t="shared" si="2"/>
        <v>42</v>
      </c>
      <c r="V8">
        <f t="shared" si="3"/>
        <v>79</v>
      </c>
      <c r="W8" s="1">
        <v>9.0</v>
      </c>
      <c r="X8">
        <f t="shared" si="4"/>
        <v>70</v>
      </c>
      <c r="Y8" s="1">
        <v>1.0</v>
      </c>
      <c r="Z8" s="6"/>
      <c r="AB8" s="7">
        <f t="shared" si="5"/>
        <v>1</v>
      </c>
    </row>
    <row r="9">
      <c r="X9">
        <f t="shared" si="4"/>
        <v>0</v>
      </c>
      <c r="Z9" s="6"/>
      <c r="AB9" s="7"/>
    </row>
    <row r="10">
      <c r="X10">
        <f t="shared" si="4"/>
        <v>0</v>
      </c>
      <c r="Z10" s="6"/>
      <c r="AB10" s="7"/>
    </row>
    <row r="11">
      <c r="Z11" s="6"/>
      <c r="AB11" s="7"/>
    </row>
    <row r="12">
      <c r="AA12" s="10"/>
      <c r="AB12" s="11"/>
      <c r="AC12" s="12"/>
    </row>
    <row r="14">
      <c r="X14" s="1"/>
      <c r="Z14" s="8"/>
    </row>
    <row r="15">
      <c r="Z15" s="8"/>
    </row>
    <row r="17">
      <c r="A17" s="1" t="s">
        <v>14</v>
      </c>
      <c r="B17" s="13">
        <f t="shared" ref="B17:J17" si="6">AVERAGE(B3:B15)</f>
        <v>4</v>
      </c>
      <c r="C17" s="13">
        <f t="shared" si="6"/>
        <v>3.166666667</v>
      </c>
      <c r="D17" s="13">
        <f t="shared" si="6"/>
        <v>3.5</v>
      </c>
      <c r="E17" s="13">
        <f t="shared" si="6"/>
        <v>3.333333333</v>
      </c>
      <c r="F17" s="13">
        <f t="shared" si="6"/>
        <v>4.5</v>
      </c>
      <c r="G17" s="13">
        <f t="shared" si="6"/>
        <v>3.166666667</v>
      </c>
      <c r="H17" s="13">
        <f t="shared" si="6"/>
        <v>2.833333333</v>
      </c>
      <c r="I17" s="13">
        <f t="shared" si="6"/>
        <v>4.666666667</v>
      </c>
      <c r="J17" s="13">
        <f t="shared" si="6"/>
        <v>5.166666667</v>
      </c>
      <c r="K17" s="13">
        <f>AVERAGE(K3:K10)</f>
        <v>34.33333333</v>
      </c>
      <c r="L17" s="13">
        <f t="shared" ref="L17:T17" si="7">AVERAGE(L3:L15)</f>
        <v>4.666666667</v>
      </c>
      <c r="M17" s="13">
        <f t="shared" si="7"/>
        <v>5.833333333</v>
      </c>
      <c r="N17" s="13">
        <f t="shared" si="7"/>
        <v>2.833333333</v>
      </c>
      <c r="O17" s="13">
        <f t="shared" si="7"/>
        <v>3.333333333</v>
      </c>
      <c r="P17" s="13">
        <f t="shared" si="7"/>
        <v>4.666666667</v>
      </c>
      <c r="Q17" s="13">
        <f t="shared" si="7"/>
        <v>3.833333333</v>
      </c>
      <c r="R17" s="13">
        <f t="shared" si="7"/>
        <v>4.5</v>
      </c>
      <c r="S17" s="13">
        <f t="shared" si="7"/>
        <v>5.166666667</v>
      </c>
      <c r="T17" s="13">
        <f t="shared" si="7"/>
        <v>4.333333333</v>
      </c>
      <c r="U17" s="13">
        <f t="shared" ref="U17:V17" si="8">AVERAGE(U3:U10)</f>
        <v>39.16666667</v>
      </c>
      <c r="V17" s="13">
        <f t="shared" si="8"/>
        <v>73.5</v>
      </c>
      <c r="X17" s="6"/>
    </row>
    <row r="18">
      <c r="A18" s="1" t="s">
        <v>21</v>
      </c>
      <c r="B18" s="13">
        <f t="shared" ref="B18:V18" si="9">B17-B2</f>
        <v>1</v>
      </c>
      <c r="C18" s="13">
        <f t="shared" si="9"/>
        <v>0.1666666667</v>
      </c>
      <c r="D18" s="13">
        <f t="shared" si="9"/>
        <v>0.5</v>
      </c>
      <c r="E18" s="13">
        <f t="shared" si="9"/>
        <v>0.3333333333</v>
      </c>
      <c r="F18" s="13">
        <f t="shared" si="9"/>
        <v>0.5</v>
      </c>
      <c r="G18" s="13">
        <f t="shared" si="9"/>
        <v>0.1666666667</v>
      </c>
      <c r="H18" s="13">
        <f t="shared" si="9"/>
        <v>-0.1666666667</v>
      </c>
      <c r="I18" s="13">
        <f t="shared" si="9"/>
        <v>0.6666666667</v>
      </c>
      <c r="J18" s="13">
        <f t="shared" si="9"/>
        <v>1.166666667</v>
      </c>
      <c r="K18" s="13">
        <f t="shared" si="9"/>
        <v>4.333333333</v>
      </c>
      <c r="L18" s="13">
        <f t="shared" si="9"/>
        <v>0.6666666667</v>
      </c>
      <c r="M18" s="13">
        <f t="shared" si="9"/>
        <v>0.8333333333</v>
      </c>
      <c r="N18" s="13">
        <f t="shared" si="9"/>
        <v>-0.1666666667</v>
      </c>
      <c r="O18" s="13">
        <f t="shared" si="9"/>
        <v>0.3333333333</v>
      </c>
      <c r="P18" s="13">
        <f t="shared" si="9"/>
        <v>0.6666666667</v>
      </c>
      <c r="Q18" s="13">
        <f t="shared" si="9"/>
        <v>-0.1666666667</v>
      </c>
      <c r="R18" s="13">
        <f t="shared" si="9"/>
        <v>0.5</v>
      </c>
      <c r="S18" s="13">
        <f t="shared" si="9"/>
        <v>0.1666666667</v>
      </c>
      <c r="T18" s="13">
        <f t="shared" si="9"/>
        <v>0.3333333333</v>
      </c>
      <c r="U18" s="13">
        <f t="shared" si="9"/>
        <v>3.166666667</v>
      </c>
      <c r="V18" s="13">
        <f t="shared" si="9"/>
        <v>7.5</v>
      </c>
    </row>
    <row r="19">
      <c r="A19" s="1"/>
      <c r="B19" s="1"/>
      <c r="V19" s="3" t="s">
        <v>0</v>
      </c>
      <c r="W19" s="16" t="s">
        <v>3</v>
      </c>
      <c r="X19" s="16" t="s">
        <v>26</v>
      </c>
      <c r="Y19" s="3" t="s">
        <v>23</v>
      </c>
      <c r="Z19" s="8"/>
      <c r="AA19" s="7"/>
    </row>
    <row r="20">
      <c r="A20" s="1"/>
      <c r="T20" s="17"/>
      <c r="V20" s="1" t="s">
        <v>19</v>
      </c>
      <c r="W20">
        <v>67.0</v>
      </c>
      <c r="X20" s="18">
        <v>5.0</v>
      </c>
      <c r="Y20">
        <v>62.0</v>
      </c>
      <c r="AA20" s="7"/>
    </row>
    <row r="21">
      <c r="A21" s="1"/>
      <c r="T21" s="17"/>
      <c r="V21" s="1" t="s">
        <v>20</v>
      </c>
      <c r="W21">
        <v>67.0</v>
      </c>
      <c r="X21" s="18">
        <v>4.0</v>
      </c>
      <c r="Y21">
        <v>63.0</v>
      </c>
      <c r="Z21" s="7"/>
      <c r="AA21" s="7"/>
    </row>
    <row r="22">
      <c r="A22" s="1"/>
      <c r="N22" s="8"/>
      <c r="P22" s="1"/>
      <c r="Q22" s="1"/>
      <c r="T22" s="17"/>
      <c r="V22" s="8" t="s">
        <v>17</v>
      </c>
      <c r="W22">
        <v>63.0</v>
      </c>
      <c r="X22" s="18">
        <v>-1.0</v>
      </c>
      <c r="Y22">
        <v>64.0</v>
      </c>
      <c r="Z22" s="7"/>
      <c r="AA22" s="7"/>
    </row>
    <row r="23">
      <c r="A23" s="1"/>
      <c r="P23" s="18"/>
      <c r="Q23" s="18"/>
      <c r="T23" s="17"/>
      <c r="V23" s="1" t="s">
        <v>11</v>
      </c>
      <c r="W23">
        <v>82.0</v>
      </c>
      <c r="X23" s="18">
        <v>13.0</v>
      </c>
      <c r="Y23">
        <v>69.0</v>
      </c>
      <c r="Z23" s="7"/>
      <c r="AA23" s="7"/>
    </row>
    <row r="24">
      <c r="A24" s="1"/>
      <c r="P24" s="18"/>
      <c r="Q24" s="18"/>
      <c r="T24" s="17"/>
      <c r="V24" s="1" t="s">
        <v>12</v>
      </c>
      <c r="W24">
        <v>83.0</v>
      </c>
      <c r="X24" s="8">
        <v>14.0</v>
      </c>
      <c r="Y24">
        <v>69.0</v>
      </c>
      <c r="Z24" s="7"/>
      <c r="AA24" s="7"/>
    </row>
    <row r="25">
      <c r="A25" s="1"/>
      <c r="N25" s="8"/>
      <c r="P25" s="18"/>
      <c r="Q25" s="18"/>
      <c r="T25" s="17"/>
      <c r="V25" s="8" t="s">
        <v>18</v>
      </c>
      <c r="W25">
        <v>79.0</v>
      </c>
      <c r="X25" s="6">
        <v>9.0</v>
      </c>
      <c r="Y25">
        <v>70.0</v>
      </c>
      <c r="Z25" s="7"/>
    </row>
    <row r="26">
      <c r="A26" s="1"/>
      <c r="N26" s="1"/>
      <c r="P26" s="18"/>
      <c r="Q26" s="18"/>
      <c r="T26" s="17"/>
      <c r="X26" s="7"/>
      <c r="Z26" s="7"/>
    </row>
    <row r="27">
      <c r="A27" s="1"/>
      <c r="N27" s="1"/>
      <c r="P27" s="18"/>
      <c r="Q27" s="18"/>
      <c r="T27" s="17"/>
      <c r="X27" s="7"/>
      <c r="Z27" s="7"/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  <col customWidth="1" min="28" max="28" width="10.29"/>
    <col customWidth="1" min="29" max="29" width="9.29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8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8" si="2">sum(L2:T2)</f>
        <v>36</v>
      </c>
      <c r="V2" s="4">
        <f t="shared" ref="V2:V8" si="3">K2+U2</f>
        <v>66</v>
      </c>
      <c r="X2" s="1"/>
      <c r="Y2" s="1"/>
    </row>
    <row r="3">
      <c r="A3" s="1" t="s">
        <v>17</v>
      </c>
      <c r="B3" s="1">
        <v>3.0</v>
      </c>
      <c r="C3" s="1">
        <v>3.0</v>
      </c>
      <c r="D3" s="1">
        <v>2.0</v>
      </c>
      <c r="E3" s="1">
        <v>3.0</v>
      </c>
      <c r="F3" s="1">
        <v>4.0</v>
      </c>
      <c r="G3" s="1">
        <v>3.0</v>
      </c>
      <c r="H3" s="1">
        <v>3.0</v>
      </c>
      <c r="I3" s="1">
        <v>3.0</v>
      </c>
      <c r="J3" s="1">
        <v>3.0</v>
      </c>
      <c r="K3">
        <f t="shared" si="1"/>
        <v>27</v>
      </c>
      <c r="L3" s="1">
        <v>4.0</v>
      </c>
      <c r="M3" s="1">
        <v>6.0</v>
      </c>
      <c r="N3" s="1">
        <v>2.0</v>
      </c>
      <c r="O3" s="1">
        <v>3.0</v>
      </c>
      <c r="P3" s="1">
        <v>4.0</v>
      </c>
      <c r="Q3" s="1">
        <v>3.0</v>
      </c>
      <c r="R3" s="1">
        <v>4.0</v>
      </c>
      <c r="S3" s="1">
        <v>4.0</v>
      </c>
      <c r="T3" s="1">
        <v>3.0</v>
      </c>
      <c r="U3" s="5">
        <f t="shared" si="2"/>
        <v>33</v>
      </c>
      <c r="V3">
        <f t="shared" si="3"/>
        <v>60</v>
      </c>
      <c r="W3" s="1">
        <v>-1.0</v>
      </c>
      <c r="X3">
        <f t="shared" ref="X3:X10" si="4">V3-W3</f>
        <v>61</v>
      </c>
      <c r="Y3" s="1">
        <v>1.0</v>
      </c>
      <c r="Z3" s="6">
        <v>3.0</v>
      </c>
      <c r="AA3" s="1">
        <v>8.0</v>
      </c>
      <c r="AB3" s="7">
        <f t="shared" ref="AB3:AB6" si="5">sum(Y3:AA3)</f>
        <v>12</v>
      </c>
    </row>
    <row r="4">
      <c r="A4" s="1" t="s">
        <v>20</v>
      </c>
      <c r="B4" s="1">
        <v>3.0</v>
      </c>
      <c r="C4" s="1">
        <v>3.0</v>
      </c>
      <c r="D4" s="1">
        <v>5.0</v>
      </c>
      <c r="E4" s="1">
        <v>4.0</v>
      </c>
      <c r="F4" s="1">
        <v>3.0</v>
      </c>
      <c r="G4" s="1">
        <v>3.0</v>
      </c>
      <c r="H4" s="1">
        <v>3.0</v>
      </c>
      <c r="I4" s="1">
        <v>5.0</v>
      </c>
      <c r="J4" s="1">
        <v>3.0</v>
      </c>
      <c r="K4">
        <f t="shared" si="1"/>
        <v>32</v>
      </c>
      <c r="L4" s="1">
        <v>4.0</v>
      </c>
      <c r="M4" s="1">
        <v>6.0</v>
      </c>
      <c r="N4" s="1">
        <v>2.0</v>
      </c>
      <c r="O4" s="1">
        <v>3.0</v>
      </c>
      <c r="P4" s="1">
        <v>3.0</v>
      </c>
      <c r="Q4" s="1">
        <v>4.0</v>
      </c>
      <c r="R4" s="1">
        <v>4.0</v>
      </c>
      <c r="S4" s="1">
        <v>5.0</v>
      </c>
      <c r="T4" s="1">
        <v>4.0</v>
      </c>
      <c r="U4">
        <f t="shared" si="2"/>
        <v>35</v>
      </c>
      <c r="V4">
        <f t="shared" si="3"/>
        <v>67</v>
      </c>
      <c r="W4" s="1">
        <v>4.0</v>
      </c>
      <c r="X4">
        <f t="shared" si="4"/>
        <v>63</v>
      </c>
      <c r="Y4" s="1">
        <v>1.0</v>
      </c>
      <c r="Z4" s="6">
        <v>2.0</v>
      </c>
      <c r="AB4" s="7">
        <f t="shared" si="5"/>
        <v>3</v>
      </c>
    </row>
    <row r="5">
      <c r="A5" s="8" t="s">
        <v>11</v>
      </c>
      <c r="B5" s="1">
        <v>4.0</v>
      </c>
      <c r="C5" s="1">
        <v>4.0</v>
      </c>
      <c r="D5" s="1">
        <v>3.0</v>
      </c>
      <c r="E5" s="1">
        <v>4.0</v>
      </c>
      <c r="F5" s="1">
        <v>5.0</v>
      </c>
      <c r="G5" s="1">
        <v>3.0</v>
      </c>
      <c r="H5" s="1">
        <v>3.0</v>
      </c>
      <c r="I5" s="1">
        <v>5.0</v>
      </c>
      <c r="J5" s="1">
        <v>6.0</v>
      </c>
      <c r="K5">
        <f t="shared" si="1"/>
        <v>37</v>
      </c>
      <c r="L5" s="1">
        <v>6.0</v>
      </c>
      <c r="M5" s="1">
        <v>7.0</v>
      </c>
      <c r="N5" s="1">
        <v>3.0</v>
      </c>
      <c r="O5" s="1">
        <v>4.0</v>
      </c>
      <c r="P5" s="1">
        <v>5.0</v>
      </c>
      <c r="Q5" s="1">
        <v>4.0</v>
      </c>
      <c r="R5" s="1">
        <v>4.0</v>
      </c>
      <c r="S5" s="1">
        <v>6.0</v>
      </c>
      <c r="T5" s="1">
        <v>4.0</v>
      </c>
      <c r="U5">
        <f t="shared" si="2"/>
        <v>43</v>
      </c>
      <c r="V5">
        <f t="shared" si="3"/>
        <v>80</v>
      </c>
      <c r="W5" s="1">
        <v>14.0</v>
      </c>
      <c r="X5">
        <f t="shared" si="4"/>
        <v>66</v>
      </c>
      <c r="Y5" s="1">
        <v>1.0</v>
      </c>
      <c r="Z5" s="6">
        <v>1.0</v>
      </c>
      <c r="AB5" s="7">
        <f t="shared" si="5"/>
        <v>2</v>
      </c>
      <c r="AC5" s="8"/>
    </row>
    <row r="6">
      <c r="A6" s="1" t="s">
        <v>19</v>
      </c>
      <c r="B6" s="1">
        <v>3.0</v>
      </c>
      <c r="C6" s="1">
        <v>3.0</v>
      </c>
      <c r="D6" s="1">
        <v>3.0</v>
      </c>
      <c r="E6" s="1">
        <v>3.0</v>
      </c>
      <c r="F6" s="1">
        <v>3.0</v>
      </c>
      <c r="G6" s="1">
        <v>3.0</v>
      </c>
      <c r="H6" s="1">
        <v>3.0</v>
      </c>
      <c r="I6" s="1">
        <v>4.0</v>
      </c>
      <c r="J6" s="1">
        <v>5.0</v>
      </c>
      <c r="K6">
        <f t="shared" si="1"/>
        <v>30</v>
      </c>
      <c r="L6" s="1">
        <v>4.0</v>
      </c>
      <c r="M6" s="1">
        <v>6.0</v>
      </c>
      <c r="N6" s="1">
        <v>3.0</v>
      </c>
      <c r="O6" s="1">
        <v>6.0</v>
      </c>
      <c r="P6" s="1">
        <v>3.0</v>
      </c>
      <c r="Q6" s="1">
        <v>3.0</v>
      </c>
      <c r="R6" s="1">
        <v>5.0</v>
      </c>
      <c r="S6" s="1">
        <v>6.0</v>
      </c>
      <c r="T6" s="1">
        <v>4.0</v>
      </c>
      <c r="U6">
        <f t="shared" si="2"/>
        <v>40</v>
      </c>
      <c r="V6">
        <f t="shared" si="3"/>
        <v>70</v>
      </c>
      <c r="W6" s="1">
        <v>4.0</v>
      </c>
      <c r="X6">
        <f t="shared" si="4"/>
        <v>66</v>
      </c>
      <c r="Y6" s="1">
        <v>1.0</v>
      </c>
      <c r="Z6" s="6">
        <v>1.0</v>
      </c>
      <c r="AB6" s="7">
        <f t="shared" si="5"/>
        <v>2</v>
      </c>
    </row>
    <row r="7">
      <c r="A7" s="8"/>
      <c r="K7">
        <f t="shared" si="1"/>
        <v>0</v>
      </c>
      <c r="U7">
        <f t="shared" si="2"/>
        <v>0</v>
      </c>
      <c r="V7">
        <f t="shared" si="3"/>
        <v>0</v>
      </c>
      <c r="X7">
        <f t="shared" si="4"/>
        <v>0</v>
      </c>
      <c r="Z7" s="6"/>
      <c r="AB7" s="7"/>
      <c r="AC7" s="8"/>
    </row>
    <row r="8">
      <c r="K8">
        <f t="shared" si="1"/>
        <v>0</v>
      </c>
      <c r="U8">
        <f t="shared" si="2"/>
        <v>0</v>
      </c>
      <c r="V8">
        <f t="shared" si="3"/>
        <v>0</v>
      </c>
      <c r="X8">
        <f t="shared" si="4"/>
        <v>0</v>
      </c>
      <c r="Z8" s="6"/>
      <c r="AB8" s="7"/>
    </row>
    <row r="9">
      <c r="X9">
        <f t="shared" si="4"/>
        <v>0</v>
      </c>
      <c r="Z9" s="6"/>
      <c r="AB9" s="7"/>
    </row>
    <row r="10">
      <c r="X10">
        <f t="shared" si="4"/>
        <v>0</v>
      </c>
      <c r="Z10" s="6"/>
      <c r="AB10" s="7"/>
    </row>
    <row r="11">
      <c r="Z11" s="6"/>
      <c r="AB11" s="7"/>
    </row>
    <row r="12">
      <c r="AA12" s="10"/>
      <c r="AB12" s="11"/>
      <c r="AC12" s="12"/>
    </row>
    <row r="14">
      <c r="X14" s="1"/>
      <c r="Z14" s="8"/>
    </row>
    <row r="15">
      <c r="Z15" s="8"/>
    </row>
    <row r="17">
      <c r="A17" s="1" t="s">
        <v>14</v>
      </c>
      <c r="B17" s="13">
        <f t="shared" ref="B17:J17" si="6">AVERAGE(B3:B15)</f>
        <v>3.25</v>
      </c>
      <c r="C17" s="13">
        <f t="shared" si="6"/>
        <v>3.25</v>
      </c>
      <c r="D17" s="13">
        <f t="shared" si="6"/>
        <v>3.25</v>
      </c>
      <c r="E17" s="13">
        <f t="shared" si="6"/>
        <v>3.5</v>
      </c>
      <c r="F17" s="13">
        <f t="shared" si="6"/>
        <v>3.75</v>
      </c>
      <c r="G17" s="13">
        <f t="shared" si="6"/>
        <v>3</v>
      </c>
      <c r="H17" s="13">
        <f t="shared" si="6"/>
        <v>3</v>
      </c>
      <c r="I17" s="13">
        <f t="shared" si="6"/>
        <v>4.25</v>
      </c>
      <c r="J17" s="13">
        <f t="shared" si="6"/>
        <v>4.25</v>
      </c>
      <c r="K17" s="13">
        <f>AVERAGE(K3:K10)</f>
        <v>21</v>
      </c>
      <c r="L17" s="13">
        <f t="shared" ref="L17:T17" si="7">AVERAGE(L3:L15)</f>
        <v>4.5</v>
      </c>
      <c r="M17" s="13">
        <f t="shared" si="7"/>
        <v>6.25</v>
      </c>
      <c r="N17" s="13">
        <f t="shared" si="7"/>
        <v>2.5</v>
      </c>
      <c r="O17" s="13">
        <f t="shared" si="7"/>
        <v>4</v>
      </c>
      <c r="P17" s="13">
        <f t="shared" si="7"/>
        <v>3.75</v>
      </c>
      <c r="Q17" s="13">
        <f t="shared" si="7"/>
        <v>3.5</v>
      </c>
      <c r="R17" s="13">
        <f t="shared" si="7"/>
        <v>4.25</v>
      </c>
      <c r="S17" s="13">
        <f t="shared" si="7"/>
        <v>5.25</v>
      </c>
      <c r="T17" s="13">
        <f t="shared" si="7"/>
        <v>3.75</v>
      </c>
      <c r="U17" s="13">
        <f t="shared" ref="U17:V17" si="8">AVERAGE(U3:U10)</f>
        <v>25.16666667</v>
      </c>
      <c r="V17" s="13">
        <f t="shared" si="8"/>
        <v>46.16666667</v>
      </c>
      <c r="X17" s="6"/>
    </row>
    <row r="18">
      <c r="A18" s="1" t="s">
        <v>21</v>
      </c>
      <c r="B18" s="13">
        <f t="shared" ref="B18:V18" si="9">B17-B2</f>
        <v>0.25</v>
      </c>
      <c r="C18" s="13">
        <f t="shared" si="9"/>
        <v>0.25</v>
      </c>
      <c r="D18" s="13">
        <f t="shared" si="9"/>
        <v>0.25</v>
      </c>
      <c r="E18" s="13">
        <f t="shared" si="9"/>
        <v>0.5</v>
      </c>
      <c r="F18" s="13">
        <f t="shared" si="9"/>
        <v>-0.25</v>
      </c>
      <c r="G18" s="13">
        <f t="shared" si="9"/>
        <v>0</v>
      </c>
      <c r="H18" s="13">
        <f t="shared" si="9"/>
        <v>0</v>
      </c>
      <c r="I18" s="13">
        <f t="shared" si="9"/>
        <v>0.25</v>
      </c>
      <c r="J18" s="13">
        <f t="shared" si="9"/>
        <v>0.25</v>
      </c>
      <c r="K18" s="13">
        <f t="shared" si="9"/>
        <v>-9</v>
      </c>
      <c r="L18" s="13">
        <f t="shared" si="9"/>
        <v>0.5</v>
      </c>
      <c r="M18" s="13">
        <f t="shared" si="9"/>
        <v>1.25</v>
      </c>
      <c r="N18" s="13">
        <f t="shared" si="9"/>
        <v>-0.5</v>
      </c>
      <c r="O18" s="13">
        <f t="shared" si="9"/>
        <v>1</v>
      </c>
      <c r="P18" s="13">
        <f t="shared" si="9"/>
        <v>-0.25</v>
      </c>
      <c r="Q18" s="13">
        <f t="shared" si="9"/>
        <v>-0.5</v>
      </c>
      <c r="R18" s="13">
        <f t="shared" si="9"/>
        <v>0.25</v>
      </c>
      <c r="S18" s="13">
        <f t="shared" si="9"/>
        <v>0.25</v>
      </c>
      <c r="T18" s="13">
        <f t="shared" si="9"/>
        <v>-0.25</v>
      </c>
      <c r="U18" s="13">
        <f t="shared" si="9"/>
        <v>-10.83333333</v>
      </c>
      <c r="V18" s="13">
        <f t="shared" si="9"/>
        <v>-19.83333333</v>
      </c>
    </row>
    <row r="19">
      <c r="A19" s="1"/>
      <c r="B19" s="1"/>
      <c r="W19" s="16" t="s">
        <v>3</v>
      </c>
      <c r="X19" s="16" t="s">
        <v>26</v>
      </c>
      <c r="Y19" s="3" t="s">
        <v>23</v>
      </c>
      <c r="Z19" s="8"/>
      <c r="AA19" s="7"/>
    </row>
    <row r="20">
      <c r="A20" s="1"/>
      <c r="T20" s="17"/>
      <c r="V20" s="1" t="s">
        <v>17</v>
      </c>
      <c r="W20">
        <v>60.0</v>
      </c>
      <c r="X20" s="1">
        <v>-1.0</v>
      </c>
      <c r="Y20">
        <v>61.0</v>
      </c>
      <c r="AA20" s="7"/>
    </row>
    <row r="21">
      <c r="A21" s="1"/>
      <c r="T21" s="17"/>
      <c r="V21" s="1" t="s">
        <v>20</v>
      </c>
      <c r="W21">
        <v>67.0</v>
      </c>
      <c r="X21" s="1">
        <v>4.0</v>
      </c>
      <c r="Y21">
        <v>63.0</v>
      </c>
      <c r="Z21" s="7"/>
      <c r="AA21" s="7"/>
    </row>
    <row r="22">
      <c r="A22" s="1"/>
      <c r="N22" s="1"/>
      <c r="O22" s="1"/>
      <c r="P22" s="1"/>
      <c r="Q22" s="1"/>
      <c r="T22" s="17"/>
      <c r="V22" s="8" t="s">
        <v>11</v>
      </c>
      <c r="W22">
        <v>80.0</v>
      </c>
      <c r="X22" s="1">
        <v>14.0</v>
      </c>
      <c r="Y22">
        <v>66.0</v>
      </c>
      <c r="Z22" s="7"/>
      <c r="AA22" s="7"/>
    </row>
    <row r="23">
      <c r="A23" s="1"/>
      <c r="N23" s="1"/>
      <c r="P23" s="18"/>
      <c r="Q23" s="18"/>
      <c r="T23" s="17"/>
      <c r="V23" s="1" t="s">
        <v>19</v>
      </c>
      <c r="W23">
        <v>70.0</v>
      </c>
      <c r="X23" s="1">
        <v>4.0</v>
      </c>
      <c r="Y23">
        <v>66.0</v>
      </c>
      <c r="Z23" s="7"/>
      <c r="AA23" s="7"/>
    </row>
    <row r="24">
      <c r="A24" s="1"/>
      <c r="N24" s="1"/>
      <c r="P24" s="18"/>
      <c r="Q24" s="18"/>
      <c r="T24" s="17"/>
      <c r="V24" s="8"/>
      <c r="X24" s="8"/>
      <c r="Z24" s="7"/>
      <c r="AA24" s="7"/>
    </row>
    <row r="25">
      <c r="A25" s="1"/>
      <c r="N25" s="1"/>
      <c r="P25" s="18"/>
      <c r="Q25" s="18"/>
      <c r="T25" s="17"/>
      <c r="X25" s="6"/>
      <c r="Z25" s="7"/>
    </row>
    <row r="26">
      <c r="A26" s="1"/>
      <c r="N26" s="1"/>
      <c r="P26" s="18"/>
      <c r="Q26" s="18"/>
      <c r="T26" s="17"/>
      <c r="X26" s="7"/>
      <c r="Z26" s="7"/>
    </row>
    <row r="27">
      <c r="A27" s="1"/>
      <c r="N27" s="1"/>
      <c r="P27" s="18"/>
      <c r="Q27" s="18"/>
      <c r="T27" s="17"/>
      <c r="X27" s="7"/>
      <c r="Z27" s="7"/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  <col customWidth="1" min="28" max="28" width="10.29"/>
    <col customWidth="1" min="29" max="29" width="9.29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8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8" si="2">sum(L2:T2)</f>
        <v>36</v>
      </c>
      <c r="V2" s="4">
        <f t="shared" ref="V2:V8" si="3">K2+U2</f>
        <v>66</v>
      </c>
      <c r="X2" s="1"/>
      <c r="Y2" s="1"/>
    </row>
    <row r="3">
      <c r="A3" s="1" t="s">
        <v>11</v>
      </c>
      <c r="B3" s="1">
        <v>4.0</v>
      </c>
      <c r="C3" s="1">
        <v>2.0</v>
      </c>
      <c r="D3" s="1">
        <v>3.0</v>
      </c>
      <c r="E3" s="1">
        <v>3.0</v>
      </c>
      <c r="F3" s="1">
        <v>5.0</v>
      </c>
      <c r="G3" s="1">
        <v>4.0</v>
      </c>
      <c r="H3" s="1">
        <v>3.0</v>
      </c>
      <c r="I3" s="1">
        <v>5.0</v>
      </c>
      <c r="J3" s="1">
        <v>4.0</v>
      </c>
      <c r="K3">
        <f t="shared" si="1"/>
        <v>33</v>
      </c>
      <c r="L3" s="1">
        <v>5.0</v>
      </c>
      <c r="M3" s="1">
        <v>6.0</v>
      </c>
      <c r="N3" s="1">
        <v>3.0</v>
      </c>
      <c r="O3" s="1">
        <v>3.0</v>
      </c>
      <c r="P3" s="1">
        <v>4.0</v>
      </c>
      <c r="Q3" s="1">
        <v>6.0</v>
      </c>
      <c r="R3" s="1">
        <v>4.0</v>
      </c>
      <c r="S3" s="1">
        <v>5.0</v>
      </c>
      <c r="T3" s="1">
        <v>5.0</v>
      </c>
      <c r="U3" s="5">
        <f t="shared" si="2"/>
        <v>41</v>
      </c>
      <c r="V3">
        <f t="shared" si="3"/>
        <v>74</v>
      </c>
      <c r="W3" s="1">
        <v>15.0</v>
      </c>
      <c r="X3">
        <f t="shared" ref="X3:X10" si="4">V3-W3</f>
        <v>59</v>
      </c>
      <c r="Y3" s="1">
        <v>1.0</v>
      </c>
      <c r="Z3" s="6">
        <v>4.0</v>
      </c>
      <c r="AA3" s="1">
        <v>8.0</v>
      </c>
      <c r="AB3" s="7">
        <f t="shared" ref="AB3:AB7" si="5">sum(Y3:AA3)</f>
        <v>13</v>
      </c>
    </row>
    <row r="4">
      <c r="A4" s="1" t="s">
        <v>17</v>
      </c>
      <c r="B4" s="1">
        <v>5.0</v>
      </c>
      <c r="C4" s="1">
        <v>2.0</v>
      </c>
      <c r="D4" s="1">
        <v>3.0</v>
      </c>
      <c r="E4" s="1">
        <v>3.0</v>
      </c>
      <c r="F4" s="1">
        <v>3.0</v>
      </c>
      <c r="G4" s="1">
        <v>3.0</v>
      </c>
      <c r="H4" s="1">
        <v>3.0</v>
      </c>
      <c r="I4" s="1">
        <v>3.0</v>
      </c>
      <c r="J4" s="1">
        <v>3.0</v>
      </c>
      <c r="K4">
        <f t="shared" si="1"/>
        <v>28</v>
      </c>
      <c r="L4" s="1">
        <v>4.0</v>
      </c>
      <c r="M4" s="1">
        <v>4.0</v>
      </c>
      <c r="N4" s="1">
        <v>3.0</v>
      </c>
      <c r="O4" s="1">
        <v>3.0</v>
      </c>
      <c r="P4" s="1">
        <v>3.0</v>
      </c>
      <c r="Q4" s="1">
        <v>2.0</v>
      </c>
      <c r="R4" s="1">
        <v>4.0</v>
      </c>
      <c r="S4" s="1">
        <v>4.0</v>
      </c>
      <c r="T4" s="1">
        <v>4.0</v>
      </c>
      <c r="U4">
        <f t="shared" si="2"/>
        <v>31</v>
      </c>
      <c r="V4">
        <f t="shared" si="3"/>
        <v>59</v>
      </c>
      <c r="W4" s="1">
        <v>0.0</v>
      </c>
      <c r="X4">
        <f t="shared" si="4"/>
        <v>59</v>
      </c>
      <c r="Y4" s="1">
        <v>1.0</v>
      </c>
      <c r="Z4" s="6">
        <v>4.0</v>
      </c>
      <c r="AA4" s="1">
        <v>8.0</v>
      </c>
      <c r="AB4" s="7">
        <f t="shared" si="5"/>
        <v>13</v>
      </c>
    </row>
    <row r="5">
      <c r="A5" s="8" t="s">
        <v>18</v>
      </c>
      <c r="B5" s="1">
        <v>4.0</v>
      </c>
      <c r="C5" s="1">
        <v>3.0</v>
      </c>
      <c r="D5" s="1">
        <v>3.0</v>
      </c>
      <c r="E5" s="1">
        <v>4.0</v>
      </c>
      <c r="F5" s="1">
        <v>4.0</v>
      </c>
      <c r="G5" s="1">
        <v>4.0</v>
      </c>
      <c r="H5" s="1">
        <v>3.0</v>
      </c>
      <c r="I5" s="1">
        <v>4.0</v>
      </c>
      <c r="J5" s="1">
        <v>3.0</v>
      </c>
      <c r="K5">
        <f t="shared" si="1"/>
        <v>32</v>
      </c>
      <c r="L5" s="1">
        <v>6.0</v>
      </c>
      <c r="M5" s="1">
        <v>4.0</v>
      </c>
      <c r="N5" s="1">
        <v>3.0</v>
      </c>
      <c r="O5" s="1">
        <v>3.0</v>
      </c>
      <c r="P5" s="1">
        <v>5.0</v>
      </c>
      <c r="Q5" s="1">
        <v>4.0</v>
      </c>
      <c r="R5" s="1">
        <v>4.0</v>
      </c>
      <c r="S5" s="1">
        <v>5.0</v>
      </c>
      <c r="T5" s="1">
        <v>5.0</v>
      </c>
      <c r="U5">
        <f t="shared" si="2"/>
        <v>39</v>
      </c>
      <c r="V5">
        <f t="shared" si="3"/>
        <v>71</v>
      </c>
      <c r="W5" s="1">
        <v>10.0</v>
      </c>
      <c r="X5">
        <f t="shared" si="4"/>
        <v>61</v>
      </c>
      <c r="Y5" s="1">
        <v>1.0</v>
      </c>
      <c r="Z5" s="6">
        <v>2.0</v>
      </c>
      <c r="AB5" s="7">
        <f t="shared" si="5"/>
        <v>3</v>
      </c>
      <c r="AC5" s="8"/>
    </row>
    <row r="6">
      <c r="A6" s="1" t="s">
        <v>20</v>
      </c>
      <c r="B6" s="1">
        <v>4.0</v>
      </c>
      <c r="C6" s="1">
        <v>3.0</v>
      </c>
      <c r="D6" s="1">
        <v>2.0</v>
      </c>
      <c r="E6" s="1">
        <v>2.0</v>
      </c>
      <c r="F6" s="1">
        <v>5.0</v>
      </c>
      <c r="G6" s="1">
        <v>4.0</v>
      </c>
      <c r="H6" s="1">
        <v>3.0</v>
      </c>
      <c r="I6" s="1">
        <v>5.0</v>
      </c>
      <c r="J6" s="1">
        <v>3.0</v>
      </c>
      <c r="K6">
        <f t="shared" si="1"/>
        <v>31</v>
      </c>
      <c r="L6" s="1">
        <v>4.0</v>
      </c>
      <c r="M6" s="1">
        <v>5.0</v>
      </c>
      <c r="N6" s="1">
        <v>2.0</v>
      </c>
      <c r="O6" s="1">
        <v>3.0</v>
      </c>
      <c r="P6" s="1">
        <v>5.0</v>
      </c>
      <c r="Q6" s="1">
        <v>4.0</v>
      </c>
      <c r="R6" s="1">
        <v>5.0</v>
      </c>
      <c r="S6" s="1">
        <v>5.0</v>
      </c>
      <c r="T6" s="1">
        <v>5.0</v>
      </c>
      <c r="U6">
        <f t="shared" si="2"/>
        <v>38</v>
      </c>
      <c r="V6">
        <f t="shared" si="3"/>
        <v>69</v>
      </c>
      <c r="W6" s="1">
        <v>5.0</v>
      </c>
      <c r="X6">
        <f t="shared" si="4"/>
        <v>64</v>
      </c>
      <c r="Y6" s="1">
        <v>1.0</v>
      </c>
      <c r="Z6" s="6">
        <v>1.0</v>
      </c>
      <c r="AB6" s="7">
        <f t="shared" si="5"/>
        <v>2</v>
      </c>
    </row>
    <row r="7">
      <c r="A7" s="8" t="s">
        <v>19</v>
      </c>
      <c r="B7" s="1">
        <v>3.0</v>
      </c>
      <c r="C7" s="1">
        <v>3.0</v>
      </c>
      <c r="D7" s="1">
        <v>4.0</v>
      </c>
      <c r="E7" s="1">
        <v>4.0</v>
      </c>
      <c r="F7" s="1">
        <v>4.0</v>
      </c>
      <c r="G7" s="1">
        <v>3.0</v>
      </c>
      <c r="H7" s="1">
        <v>3.0</v>
      </c>
      <c r="I7" s="1">
        <v>5.0</v>
      </c>
      <c r="J7" s="1">
        <v>5.0</v>
      </c>
      <c r="K7">
        <f t="shared" si="1"/>
        <v>34</v>
      </c>
      <c r="L7" s="1">
        <v>5.0</v>
      </c>
      <c r="M7" s="1">
        <v>4.0</v>
      </c>
      <c r="N7" s="1">
        <v>2.0</v>
      </c>
      <c r="O7" s="1">
        <v>3.0</v>
      </c>
      <c r="P7" s="1">
        <v>5.0</v>
      </c>
      <c r="Q7" s="1">
        <v>4.0</v>
      </c>
      <c r="R7" s="1">
        <v>4.0</v>
      </c>
      <c r="S7" s="1">
        <v>5.0</v>
      </c>
      <c r="T7" s="1">
        <v>3.0</v>
      </c>
      <c r="U7">
        <f t="shared" si="2"/>
        <v>35</v>
      </c>
      <c r="V7">
        <f t="shared" si="3"/>
        <v>69</v>
      </c>
      <c r="W7" s="1">
        <v>4.0</v>
      </c>
      <c r="X7">
        <f t="shared" si="4"/>
        <v>65</v>
      </c>
      <c r="Y7" s="1">
        <v>1.0</v>
      </c>
      <c r="Z7" s="6"/>
      <c r="AB7" s="7">
        <f t="shared" si="5"/>
        <v>1</v>
      </c>
      <c r="AC7" s="8"/>
    </row>
    <row r="8">
      <c r="K8">
        <f t="shared" si="1"/>
        <v>0</v>
      </c>
      <c r="U8">
        <f t="shared" si="2"/>
        <v>0</v>
      </c>
      <c r="V8">
        <f t="shared" si="3"/>
        <v>0</v>
      </c>
      <c r="X8">
        <f t="shared" si="4"/>
        <v>0</v>
      </c>
      <c r="Z8" s="6"/>
      <c r="AB8" s="7"/>
    </row>
    <row r="9">
      <c r="X9">
        <f t="shared" si="4"/>
        <v>0</v>
      </c>
      <c r="Z9" s="6"/>
      <c r="AB9" s="7"/>
    </row>
    <row r="10">
      <c r="X10">
        <f t="shared" si="4"/>
        <v>0</v>
      </c>
      <c r="Z10" s="6"/>
      <c r="AB10" s="7"/>
    </row>
    <row r="11">
      <c r="Z11" s="6"/>
      <c r="AB11" s="7"/>
    </row>
    <row r="12">
      <c r="AA12" s="10"/>
      <c r="AB12" s="11"/>
      <c r="AC12" s="12"/>
    </row>
    <row r="14">
      <c r="X14" s="1"/>
      <c r="Z14" s="8"/>
    </row>
    <row r="15">
      <c r="Z15" s="8"/>
    </row>
    <row r="17">
      <c r="A17" s="1" t="s">
        <v>14</v>
      </c>
      <c r="B17" s="13">
        <f t="shared" ref="B17:J17" si="6">AVERAGE(B3:B15)</f>
        <v>4</v>
      </c>
      <c r="C17" s="13">
        <f t="shared" si="6"/>
        <v>2.6</v>
      </c>
      <c r="D17" s="13">
        <f t="shared" si="6"/>
        <v>3</v>
      </c>
      <c r="E17" s="13">
        <f t="shared" si="6"/>
        <v>3.2</v>
      </c>
      <c r="F17" s="13">
        <f t="shared" si="6"/>
        <v>4.2</v>
      </c>
      <c r="G17" s="13">
        <f t="shared" si="6"/>
        <v>3.6</v>
      </c>
      <c r="H17" s="13">
        <f t="shared" si="6"/>
        <v>3</v>
      </c>
      <c r="I17" s="13">
        <f t="shared" si="6"/>
        <v>4.4</v>
      </c>
      <c r="J17" s="13">
        <f t="shared" si="6"/>
        <v>3.6</v>
      </c>
      <c r="K17" s="13">
        <f>AVERAGE(K3:K10)</f>
        <v>26.33333333</v>
      </c>
      <c r="L17" s="13">
        <f t="shared" ref="L17:T17" si="7">AVERAGE(L3:L15)</f>
        <v>4.8</v>
      </c>
      <c r="M17" s="13">
        <f t="shared" si="7"/>
        <v>4.6</v>
      </c>
      <c r="N17" s="13">
        <f t="shared" si="7"/>
        <v>2.6</v>
      </c>
      <c r="O17" s="13">
        <f t="shared" si="7"/>
        <v>3</v>
      </c>
      <c r="P17" s="13">
        <f t="shared" si="7"/>
        <v>4.4</v>
      </c>
      <c r="Q17" s="13">
        <f t="shared" si="7"/>
        <v>4</v>
      </c>
      <c r="R17" s="13">
        <f t="shared" si="7"/>
        <v>4.2</v>
      </c>
      <c r="S17" s="13">
        <f t="shared" si="7"/>
        <v>4.8</v>
      </c>
      <c r="T17" s="13">
        <f t="shared" si="7"/>
        <v>4.4</v>
      </c>
      <c r="U17" s="13">
        <f t="shared" ref="U17:V17" si="8">AVERAGE(U3:U10)</f>
        <v>30.66666667</v>
      </c>
      <c r="V17" s="13">
        <f t="shared" si="8"/>
        <v>57</v>
      </c>
      <c r="X17" s="6"/>
    </row>
    <row r="18">
      <c r="A18" s="1" t="s">
        <v>21</v>
      </c>
      <c r="B18" s="13">
        <f t="shared" ref="B18:V18" si="9">B17-B2</f>
        <v>1</v>
      </c>
      <c r="C18" s="13">
        <f t="shared" si="9"/>
        <v>-0.4</v>
      </c>
      <c r="D18" s="13">
        <f t="shared" si="9"/>
        <v>0</v>
      </c>
      <c r="E18" s="13">
        <f t="shared" si="9"/>
        <v>0.2</v>
      </c>
      <c r="F18" s="13">
        <f t="shared" si="9"/>
        <v>0.2</v>
      </c>
      <c r="G18" s="13">
        <f t="shared" si="9"/>
        <v>0.6</v>
      </c>
      <c r="H18" s="13">
        <f t="shared" si="9"/>
        <v>0</v>
      </c>
      <c r="I18" s="13">
        <f t="shared" si="9"/>
        <v>0.4</v>
      </c>
      <c r="J18" s="13">
        <f t="shared" si="9"/>
        <v>-0.4</v>
      </c>
      <c r="K18" s="13">
        <f t="shared" si="9"/>
        <v>-3.666666667</v>
      </c>
      <c r="L18" s="13">
        <f t="shared" si="9"/>
        <v>0.8</v>
      </c>
      <c r="M18" s="13">
        <f t="shared" si="9"/>
        <v>-0.4</v>
      </c>
      <c r="N18" s="13">
        <f t="shared" si="9"/>
        <v>-0.4</v>
      </c>
      <c r="O18" s="13">
        <f t="shared" si="9"/>
        <v>0</v>
      </c>
      <c r="P18" s="13">
        <f t="shared" si="9"/>
        <v>0.4</v>
      </c>
      <c r="Q18" s="13">
        <f t="shared" si="9"/>
        <v>0</v>
      </c>
      <c r="R18" s="13">
        <f t="shared" si="9"/>
        <v>0.2</v>
      </c>
      <c r="S18" s="13">
        <f t="shared" si="9"/>
        <v>-0.2</v>
      </c>
      <c r="T18" s="13">
        <f t="shared" si="9"/>
        <v>0.4</v>
      </c>
      <c r="U18" s="13">
        <f t="shared" si="9"/>
        <v>-5.333333333</v>
      </c>
      <c r="V18" s="13">
        <f t="shared" si="9"/>
        <v>-9</v>
      </c>
      <c r="Z18" s="7"/>
    </row>
    <row r="19">
      <c r="A19" s="1"/>
      <c r="B19" s="1"/>
      <c r="W19" s="16" t="s">
        <v>3</v>
      </c>
      <c r="X19" s="16" t="s">
        <v>26</v>
      </c>
      <c r="Y19" s="3" t="s">
        <v>23</v>
      </c>
      <c r="Z19" s="7"/>
      <c r="AA19" s="7"/>
    </row>
    <row r="20">
      <c r="A20" s="1"/>
      <c r="T20" s="17"/>
      <c r="V20" s="1" t="s">
        <v>11</v>
      </c>
      <c r="W20">
        <v>74.0</v>
      </c>
      <c r="X20" s="18">
        <v>15.0</v>
      </c>
      <c r="Y20">
        <v>59.0</v>
      </c>
      <c r="Z20" s="7"/>
      <c r="AA20" s="7"/>
    </row>
    <row r="21">
      <c r="A21" s="1"/>
      <c r="T21" s="17"/>
      <c r="V21" s="1" t="s">
        <v>17</v>
      </c>
      <c r="W21">
        <v>59.0</v>
      </c>
      <c r="X21" s="18">
        <v>0.0</v>
      </c>
      <c r="Y21">
        <v>59.0</v>
      </c>
      <c r="Z21" s="7"/>
      <c r="AA21" s="7"/>
    </row>
    <row r="22">
      <c r="A22" s="1"/>
      <c r="N22" s="1"/>
      <c r="O22" s="1"/>
      <c r="P22" s="1"/>
      <c r="Q22" s="1"/>
      <c r="T22" s="17"/>
      <c r="V22" s="8" t="s">
        <v>18</v>
      </c>
      <c r="W22">
        <v>71.0</v>
      </c>
      <c r="X22" s="8">
        <v>10.0</v>
      </c>
      <c r="Y22">
        <v>61.0</v>
      </c>
      <c r="Z22" s="7"/>
      <c r="AA22" s="7"/>
    </row>
    <row r="23">
      <c r="A23" s="1"/>
      <c r="N23" s="1"/>
      <c r="P23" s="18"/>
      <c r="Q23" s="18"/>
      <c r="T23" s="17"/>
      <c r="V23" s="1" t="s">
        <v>20</v>
      </c>
      <c r="W23" s="20">
        <v>69.0</v>
      </c>
      <c r="X23" s="18">
        <v>5.0</v>
      </c>
      <c r="Y23">
        <v>64.0</v>
      </c>
      <c r="Z23" s="7"/>
      <c r="AA23" s="7"/>
    </row>
    <row r="24">
      <c r="A24" s="1"/>
      <c r="N24" s="1"/>
      <c r="P24" s="18"/>
      <c r="Q24" s="18"/>
      <c r="T24" s="17"/>
      <c r="V24" s="8" t="s">
        <v>19</v>
      </c>
      <c r="W24">
        <v>69.0</v>
      </c>
      <c r="X24" s="8">
        <v>4.0</v>
      </c>
      <c r="Y24">
        <v>65.0</v>
      </c>
      <c r="Z24" s="7"/>
      <c r="AA24" s="7"/>
    </row>
    <row r="25">
      <c r="A25" s="1"/>
      <c r="N25" s="1"/>
      <c r="P25" s="18"/>
      <c r="Q25" s="18"/>
      <c r="T25" s="17"/>
      <c r="X25" s="6"/>
      <c r="Z25" s="7"/>
    </row>
    <row r="26">
      <c r="A26" s="1"/>
      <c r="N26" s="1"/>
      <c r="P26" s="18"/>
      <c r="Q26" s="18"/>
      <c r="T26" s="17"/>
      <c r="X26" s="7"/>
      <c r="Z26" s="7"/>
    </row>
    <row r="27">
      <c r="A27" s="1"/>
      <c r="N27" s="1"/>
      <c r="P27" s="18"/>
      <c r="Q27" s="18"/>
      <c r="T27" s="17"/>
      <c r="X27" s="7"/>
      <c r="Z27" s="7"/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  <col customWidth="1" min="28" max="28" width="10.29"/>
    <col customWidth="1" min="29" max="29" width="9.29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8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8" si="2">sum(L2:T2)</f>
        <v>36</v>
      </c>
      <c r="V2" s="4">
        <f t="shared" ref="V2:V8" si="3">K2+U2</f>
        <v>66</v>
      </c>
      <c r="X2" s="1"/>
      <c r="Y2" s="1"/>
    </row>
    <row r="3">
      <c r="A3" s="1" t="s">
        <v>19</v>
      </c>
      <c r="B3" s="1">
        <v>4.0</v>
      </c>
      <c r="C3" s="1">
        <v>2.0</v>
      </c>
      <c r="D3" s="1">
        <v>4.0</v>
      </c>
      <c r="E3" s="1">
        <v>4.0</v>
      </c>
      <c r="F3" s="1">
        <v>4.0</v>
      </c>
      <c r="G3" s="1">
        <v>2.0</v>
      </c>
      <c r="H3" s="1">
        <v>3.0</v>
      </c>
      <c r="I3" s="1">
        <v>4.0</v>
      </c>
      <c r="J3" s="1">
        <v>3.0</v>
      </c>
      <c r="K3">
        <f t="shared" si="1"/>
        <v>30</v>
      </c>
      <c r="L3" s="1">
        <v>4.0</v>
      </c>
      <c r="M3" s="1">
        <v>7.0</v>
      </c>
      <c r="N3" s="1">
        <v>2.0</v>
      </c>
      <c r="O3" s="1">
        <v>3.0</v>
      </c>
      <c r="P3" s="1">
        <v>4.0</v>
      </c>
      <c r="Q3" s="1">
        <v>3.0</v>
      </c>
      <c r="R3" s="1">
        <v>4.0</v>
      </c>
      <c r="S3" s="1">
        <v>5.0</v>
      </c>
      <c r="T3" s="1">
        <v>3.0</v>
      </c>
      <c r="U3" s="4">
        <f t="shared" si="2"/>
        <v>35</v>
      </c>
      <c r="V3">
        <f t="shared" si="3"/>
        <v>65</v>
      </c>
      <c r="W3" s="1">
        <v>4.0</v>
      </c>
      <c r="X3">
        <f t="shared" ref="X3:X10" si="4">V3-W3</f>
        <v>61</v>
      </c>
      <c r="Y3" s="1">
        <v>1.0</v>
      </c>
      <c r="Z3" s="6">
        <v>5.0</v>
      </c>
      <c r="AA3" s="1">
        <v>7.0</v>
      </c>
      <c r="AB3" s="7">
        <f t="shared" ref="AB3:AB8" si="5">sum(Y3:AA3)</f>
        <v>13</v>
      </c>
    </row>
    <row r="4">
      <c r="A4" s="1" t="s">
        <v>20</v>
      </c>
      <c r="B4" s="1">
        <v>4.0</v>
      </c>
      <c r="C4" s="1">
        <v>3.0</v>
      </c>
      <c r="D4" s="1">
        <v>3.0</v>
      </c>
      <c r="E4" s="1">
        <v>2.0</v>
      </c>
      <c r="F4" s="1">
        <v>4.0</v>
      </c>
      <c r="G4" s="1">
        <v>3.0</v>
      </c>
      <c r="H4" s="1">
        <v>3.0</v>
      </c>
      <c r="I4" s="1">
        <v>4.0</v>
      </c>
      <c r="J4" s="1">
        <v>4.0</v>
      </c>
      <c r="K4">
        <f t="shared" si="1"/>
        <v>30</v>
      </c>
      <c r="L4" s="1">
        <v>4.0</v>
      </c>
      <c r="M4" s="1">
        <v>4.0</v>
      </c>
      <c r="N4" s="1">
        <v>2.0</v>
      </c>
      <c r="O4" s="1">
        <v>5.0</v>
      </c>
      <c r="P4" s="1">
        <v>4.0</v>
      </c>
      <c r="Q4" s="1">
        <v>4.0</v>
      </c>
      <c r="R4" s="1">
        <v>5.0</v>
      </c>
      <c r="S4" s="1">
        <v>5.0</v>
      </c>
      <c r="T4" s="1">
        <v>5.0</v>
      </c>
      <c r="U4">
        <f t="shared" si="2"/>
        <v>38</v>
      </c>
      <c r="V4">
        <f t="shared" si="3"/>
        <v>68</v>
      </c>
      <c r="W4" s="1">
        <v>6.0</v>
      </c>
      <c r="X4">
        <f t="shared" si="4"/>
        <v>62</v>
      </c>
      <c r="Y4" s="1">
        <v>1.0</v>
      </c>
      <c r="Z4" s="6">
        <v>4.0</v>
      </c>
      <c r="AB4" s="7">
        <f t="shared" si="5"/>
        <v>5</v>
      </c>
    </row>
    <row r="5">
      <c r="A5" s="8" t="s">
        <v>17</v>
      </c>
      <c r="B5" s="1">
        <v>4.0</v>
      </c>
      <c r="C5" s="1">
        <v>2.0</v>
      </c>
      <c r="D5" s="1">
        <v>2.0</v>
      </c>
      <c r="E5" s="1">
        <v>3.0</v>
      </c>
      <c r="F5" s="1">
        <v>3.0</v>
      </c>
      <c r="G5" s="1">
        <v>4.0</v>
      </c>
      <c r="H5" s="1">
        <v>3.0</v>
      </c>
      <c r="I5" s="1">
        <v>4.0</v>
      </c>
      <c r="J5" s="1">
        <v>3.0</v>
      </c>
      <c r="K5">
        <f t="shared" si="1"/>
        <v>28</v>
      </c>
      <c r="L5" s="1">
        <v>4.0</v>
      </c>
      <c r="M5" s="1">
        <v>5.0</v>
      </c>
      <c r="N5" s="1">
        <v>3.0</v>
      </c>
      <c r="O5" s="1">
        <v>3.0</v>
      </c>
      <c r="P5" s="1">
        <v>4.0</v>
      </c>
      <c r="Q5" s="1">
        <v>3.0</v>
      </c>
      <c r="R5" s="1">
        <v>5.0</v>
      </c>
      <c r="S5" s="1">
        <v>5.0</v>
      </c>
      <c r="T5" s="1">
        <v>4.0</v>
      </c>
      <c r="U5">
        <f t="shared" si="2"/>
        <v>36</v>
      </c>
      <c r="V5">
        <f t="shared" si="3"/>
        <v>64</v>
      </c>
      <c r="W5" s="1">
        <v>0.0</v>
      </c>
      <c r="X5">
        <f t="shared" si="4"/>
        <v>64</v>
      </c>
      <c r="Y5" s="1">
        <v>1.0</v>
      </c>
      <c r="Z5" s="6">
        <v>3.0</v>
      </c>
      <c r="AB5" s="7">
        <f t="shared" si="5"/>
        <v>4</v>
      </c>
      <c r="AC5" s="8"/>
    </row>
    <row r="6">
      <c r="A6" s="8" t="s">
        <v>11</v>
      </c>
      <c r="B6" s="1">
        <v>4.0</v>
      </c>
      <c r="C6" s="1">
        <v>4.0</v>
      </c>
      <c r="D6" s="1">
        <v>3.0</v>
      </c>
      <c r="E6" s="1">
        <v>4.0</v>
      </c>
      <c r="F6" s="1">
        <v>4.0</v>
      </c>
      <c r="G6" s="1">
        <v>3.0</v>
      </c>
      <c r="H6" s="1">
        <v>3.0</v>
      </c>
      <c r="I6" s="1">
        <v>4.0</v>
      </c>
      <c r="J6" s="1">
        <v>6.0</v>
      </c>
      <c r="K6">
        <f t="shared" si="1"/>
        <v>35</v>
      </c>
      <c r="L6" s="1">
        <v>4.0</v>
      </c>
      <c r="M6" s="1">
        <v>6.0</v>
      </c>
      <c r="N6" s="1">
        <v>3.0</v>
      </c>
      <c r="O6" s="1">
        <v>5.0</v>
      </c>
      <c r="P6" s="1">
        <v>6.0</v>
      </c>
      <c r="Q6" s="1">
        <v>5.0</v>
      </c>
      <c r="R6" s="1">
        <v>5.0</v>
      </c>
      <c r="S6" s="1">
        <v>6.0</v>
      </c>
      <c r="T6" s="1">
        <v>5.0</v>
      </c>
      <c r="U6">
        <f t="shared" si="2"/>
        <v>45</v>
      </c>
      <c r="V6">
        <f t="shared" si="3"/>
        <v>80</v>
      </c>
      <c r="W6" s="1">
        <v>16.0</v>
      </c>
      <c r="X6">
        <f t="shared" si="4"/>
        <v>64</v>
      </c>
      <c r="Y6" s="1">
        <v>1.0</v>
      </c>
      <c r="Z6" s="6">
        <v>3.0</v>
      </c>
      <c r="AB6" s="7">
        <f t="shared" si="5"/>
        <v>4</v>
      </c>
    </row>
    <row r="7">
      <c r="A7" s="1" t="s">
        <v>12</v>
      </c>
      <c r="B7" s="1">
        <v>4.0</v>
      </c>
      <c r="C7" s="1">
        <v>3.0</v>
      </c>
      <c r="D7" s="1">
        <v>3.0</v>
      </c>
      <c r="E7" s="1">
        <v>3.0</v>
      </c>
      <c r="F7" s="1">
        <v>5.0</v>
      </c>
      <c r="G7" s="1">
        <v>3.0</v>
      </c>
      <c r="H7" s="1">
        <v>4.0</v>
      </c>
      <c r="I7" s="1">
        <v>5.0</v>
      </c>
      <c r="J7" s="1">
        <v>5.0</v>
      </c>
      <c r="K7">
        <f t="shared" si="1"/>
        <v>35</v>
      </c>
      <c r="L7" s="1">
        <v>7.0</v>
      </c>
      <c r="M7" s="1">
        <v>6.0</v>
      </c>
      <c r="N7" s="1">
        <v>3.0</v>
      </c>
      <c r="O7" s="1">
        <v>4.0</v>
      </c>
      <c r="P7" s="1">
        <v>6.0</v>
      </c>
      <c r="Q7" s="1">
        <v>4.0</v>
      </c>
      <c r="R7" s="1">
        <v>5.0</v>
      </c>
      <c r="S7" s="1">
        <v>6.0</v>
      </c>
      <c r="T7" s="1">
        <v>6.0</v>
      </c>
      <c r="U7">
        <f t="shared" si="2"/>
        <v>47</v>
      </c>
      <c r="V7">
        <f t="shared" si="3"/>
        <v>82</v>
      </c>
      <c r="W7" s="1">
        <v>14.0</v>
      </c>
      <c r="X7">
        <f t="shared" si="4"/>
        <v>68</v>
      </c>
      <c r="Y7" s="1">
        <v>1.0</v>
      </c>
      <c r="Z7" s="6">
        <v>1.0</v>
      </c>
      <c r="AB7" s="7">
        <f t="shared" si="5"/>
        <v>2</v>
      </c>
      <c r="AC7" s="8"/>
    </row>
    <row r="8">
      <c r="A8" s="1" t="s">
        <v>18</v>
      </c>
      <c r="B8" s="1">
        <v>4.0</v>
      </c>
      <c r="C8" s="1">
        <v>5.0</v>
      </c>
      <c r="D8" s="1">
        <v>3.0</v>
      </c>
      <c r="E8" s="1">
        <v>3.0</v>
      </c>
      <c r="F8" s="1">
        <v>5.0</v>
      </c>
      <c r="G8" s="1">
        <v>3.0</v>
      </c>
      <c r="H8" s="1">
        <v>3.0</v>
      </c>
      <c r="I8" s="1">
        <v>5.0</v>
      </c>
      <c r="J8" s="1">
        <v>4.0</v>
      </c>
      <c r="K8">
        <f t="shared" si="1"/>
        <v>35</v>
      </c>
      <c r="L8" s="1">
        <v>5.0</v>
      </c>
      <c r="M8" s="1">
        <v>6.0</v>
      </c>
      <c r="N8" s="1">
        <v>3.0</v>
      </c>
      <c r="O8" s="1">
        <v>5.0</v>
      </c>
      <c r="P8" s="1">
        <v>5.0</v>
      </c>
      <c r="Q8" s="1">
        <v>4.0</v>
      </c>
      <c r="R8" s="1">
        <v>5.0</v>
      </c>
      <c r="S8" s="1">
        <v>7.0</v>
      </c>
      <c r="T8" s="1">
        <v>5.0</v>
      </c>
      <c r="U8">
        <f t="shared" si="2"/>
        <v>45</v>
      </c>
      <c r="V8">
        <f t="shared" si="3"/>
        <v>80</v>
      </c>
      <c r="W8" s="1">
        <v>9.0</v>
      </c>
      <c r="X8">
        <f t="shared" si="4"/>
        <v>71</v>
      </c>
      <c r="Y8" s="1">
        <v>1.0</v>
      </c>
      <c r="Z8" s="6"/>
      <c r="AB8" s="7">
        <f t="shared" si="5"/>
        <v>1</v>
      </c>
    </row>
    <row r="9">
      <c r="X9">
        <f t="shared" si="4"/>
        <v>0</v>
      </c>
      <c r="Z9" s="6"/>
      <c r="AB9" s="7"/>
    </row>
    <row r="10">
      <c r="X10">
        <f t="shared" si="4"/>
        <v>0</v>
      </c>
      <c r="Z10" s="6"/>
      <c r="AB10" s="7"/>
    </row>
    <row r="11">
      <c r="Z11" s="6"/>
      <c r="AB11" s="7"/>
    </row>
    <row r="12">
      <c r="Z12" s="1" t="s">
        <v>19</v>
      </c>
      <c r="AA12" s="10">
        <v>13.0</v>
      </c>
      <c r="AB12" s="11"/>
      <c r="AC12" s="12"/>
    </row>
    <row r="13">
      <c r="Z13" s="1" t="s">
        <v>20</v>
      </c>
      <c r="AA13">
        <v>5.0</v>
      </c>
    </row>
    <row r="14">
      <c r="X14" s="1"/>
      <c r="Z14" s="8" t="s">
        <v>17</v>
      </c>
      <c r="AA14">
        <v>4.0</v>
      </c>
    </row>
    <row r="15">
      <c r="Z15" s="8" t="s">
        <v>11</v>
      </c>
      <c r="AA15">
        <v>4.0</v>
      </c>
    </row>
    <row r="16">
      <c r="Z16" s="1" t="s">
        <v>12</v>
      </c>
      <c r="AA16">
        <v>2.0</v>
      </c>
    </row>
    <row r="17">
      <c r="A17" s="1" t="s">
        <v>14</v>
      </c>
      <c r="B17" s="13">
        <f t="shared" ref="B17:J17" si="6">AVERAGE(B3:B15)</f>
        <v>4</v>
      </c>
      <c r="C17" s="13">
        <f t="shared" si="6"/>
        <v>3.166666667</v>
      </c>
      <c r="D17" s="13">
        <f t="shared" si="6"/>
        <v>3</v>
      </c>
      <c r="E17" s="13">
        <f t="shared" si="6"/>
        <v>3.166666667</v>
      </c>
      <c r="F17" s="13">
        <f t="shared" si="6"/>
        <v>4.166666667</v>
      </c>
      <c r="G17" s="13">
        <f t="shared" si="6"/>
        <v>3</v>
      </c>
      <c r="H17" s="13">
        <f t="shared" si="6"/>
        <v>3.166666667</v>
      </c>
      <c r="I17" s="13">
        <f t="shared" si="6"/>
        <v>4.333333333</v>
      </c>
      <c r="J17" s="13">
        <f t="shared" si="6"/>
        <v>4.166666667</v>
      </c>
      <c r="K17" s="13">
        <f>AVERAGE(K3:K10)</f>
        <v>32.16666667</v>
      </c>
      <c r="L17" s="13">
        <f t="shared" ref="L17:T17" si="7">AVERAGE(L3:L15)</f>
        <v>4.666666667</v>
      </c>
      <c r="M17" s="13">
        <f t="shared" si="7"/>
        <v>5.666666667</v>
      </c>
      <c r="N17" s="13">
        <f t="shared" si="7"/>
        <v>2.666666667</v>
      </c>
      <c r="O17" s="13">
        <f t="shared" si="7"/>
        <v>4.166666667</v>
      </c>
      <c r="P17" s="13">
        <f t="shared" si="7"/>
        <v>4.833333333</v>
      </c>
      <c r="Q17" s="13">
        <f t="shared" si="7"/>
        <v>3.833333333</v>
      </c>
      <c r="R17" s="13">
        <f t="shared" si="7"/>
        <v>4.833333333</v>
      </c>
      <c r="S17" s="13">
        <f t="shared" si="7"/>
        <v>5.666666667</v>
      </c>
      <c r="T17" s="13">
        <f t="shared" si="7"/>
        <v>4.666666667</v>
      </c>
      <c r="U17" s="13">
        <f t="shared" ref="U17:V17" si="8">AVERAGE(U3:U10)</f>
        <v>41</v>
      </c>
      <c r="V17" s="13">
        <f t="shared" si="8"/>
        <v>73.16666667</v>
      </c>
      <c r="X17" s="6"/>
      <c r="Z17" s="1" t="s">
        <v>18</v>
      </c>
      <c r="AA17">
        <v>1.0</v>
      </c>
    </row>
    <row r="18">
      <c r="A18" s="1" t="s">
        <v>21</v>
      </c>
      <c r="B18" s="13">
        <f t="shared" ref="B18:V18" si="9">B17-B2</f>
        <v>1</v>
      </c>
      <c r="C18" s="13">
        <f t="shared" si="9"/>
        <v>0.1666666667</v>
      </c>
      <c r="D18" s="13">
        <f t="shared" si="9"/>
        <v>0</v>
      </c>
      <c r="E18" s="13">
        <f t="shared" si="9"/>
        <v>0.1666666667</v>
      </c>
      <c r="F18" s="13">
        <f t="shared" si="9"/>
        <v>0.1666666667</v>
      </c>
      <c r="G18" s="13">
        <f t="shared" si="9"/>
        <v>0</v>
      </c>
      <c r="H18" s="13">
        <f t="shared" si="9"/>
        <v>0.1666666667</v>
      </c>
      <c r="I18" s="13">
        <f t="shared" si="9"/>
        <v>0.3333333333</v>
      </c>
      <c r="J18" s="13">
        <f t="shared" si="9"/>
        <v>0.1666666667</v>
      </c>
      <c r="K18" s="13">
        <f t="shared" si="9"/>
        <v>2.166666667</v>
      </c>
      <c r="L18" s="13">
        <f t="shared" si="9"/>
        <v>0.6666666667</v>
      </c>
      <c r="M18" s="13">
        <f t="shared" si="9"/>
        <v>0.6666666667</v>
      </c>
      <c r="N18" s="13">
        <f t="shared" si="9"/>
        <v>-0.3333333333</v>
      </c>
      <c r="O18" s="13">
        <f t="shared" si="9"/>
        <v>1.166666667</v>
      </c>
      <c r="P18" s="13">
        <f t="shared" si="9"/>
        <v>0.8333333333</v>
      </c>
      <c r="Q18" s="13">
        <f t="shared" si="9"/>
        <v>-0.1666666667</v>
      </c>
      <c r="R18" s="13">
        <f t="shared" si="9"/>
        <v>0.8333333333</v>
      </c>
      <c r="S18" s="13">
        <f t="shared" si="9"/>
        <v>0.6666666667</v>
      </c>
      <c r="T18" s="13">
        <f t="shared" si="9"/>
        <v>0.6666666667</v>
      </c>
      <c r="U18" s="13">
        <f t="shared" si="9"/>
        <v>5</v>
      </c>
      <c r="V18" s="13">
        <f t="shared" si="9"/>
        <v>7.166666667</v>
      </c>
      <c r="Z18" s="7"/>
    </row>
    <row r="19">
      <c r="A19" s="1"/>
      <c r="B19" s="1"/>
      <c r="W19" s="16" t="s">
        <v>3</v>
      </c>
      <c r="X19" s="16" t="s">
        <v>26</v>
      </c>
      <c r="Y19" s="3" t="s">
        <v>23</v>
      </c>
      <c r="Z19" s="7"/>
      <c r="AA19" s="7"/>
    </row>
    <row r="20">
      <c r="A20" s="1"/>
      <c r="T20" s="17"/>
      <c r="V20" s="1" t="s">
        <v>19</v>
      </c>
      <c r="W20">
        <v>65.0</v>
      </c>
      <c r="X20" s="18">
        <v>4.0</v>
      </c>
      <c r="Y20">
        <v>61.0</v>
      </c>
      <c r="Z20" s="7"/>
      <c r="AA20" s="7"/>
    </row>
    <row r="21">
      <c r="A21" s="1"/>
      <c r="T21" s="17"/>
      <c r="V21" s="1" t="s">
        <v>20</v>
      </c>
      <c r="W21">
        <v>68.0</v>
      </c>
      <c r="X21" s="18">
        <v>6.0</v>
      </c>
      <c r="Y21">
        <v>62.0</v>
      </c>
      <c r="Z21" s="7"/>
      <c r="AA21" s="7"/>
    </row>
    <row r="22">
      <c r="A22" s="1"/>
      <c r="N22" s="1"/>
      <c r="O22" s="1"/>
      <c r="P22" s="1"/>
      <c r="Q22" s="1"/>
      <c r="T22" s="17"/>
      <c r="V22" s="8" t="s">
        <v>17</v>
      </c>
      <c r="W22">
        <v>64.0</v>
      </c>
      <c r="X22" s="18">
        <v>0.0</v>
      </c>
      <c r="Y22">
        <v>64.0</v>
      </c>
      <c r="Z22" s="7"/>
      <c r="AA22" s="7"/>
    </row>
    <row r="23">
      <c r="A23" s="1"/>
      <c r="N23" s="1"/>
      <c r="P23" s="18"/>
      <c r="Q23" s="18"/>
      <c r="T23" s="17"/>
      <c r="V23" s="8" t="s">
        <v>11</v>
      </c>
      <c r="W23" s="20">
        <v>80.0</v>
      </c>
      <c r="X23" s="18">
        <v>16.0</v>
      </c>
      <c r="Y23">
        <v>64.0</v>
      </c>
      <c r="Z23" s="7"/>
      <c r="AA23" s="7"/>
    </row>
    <row r="24">
      <c r="A24" s="1"/>
      <c r="N24" s="1"/>
      <c r="P24" s="18"/>
      <c r="Q24" s="18"/>
      <c r="T24" s="17"/>
      <c r="V24" s="1" t="s">
        <v>12</v>
      </c>
      <c r="W24">
        <v>82.0</v>
      </c>
      <c r="X24" s="18">
        <v>14.0</v>
      </c>
      <c r="Y24">
        <v>68.0</v>
      </c>
      <c r="Z24" s="7"/>
      <c r="AA24" s="7"/>
    </row>
    <row r="25">
      <c r="A25" s="1"/>
      <c r="N25" s="1"/>
      <c r="P25" s="18"/>
      <c r="Q25" s="18"/>
      <c r="T25" s="17"/>
      <c r="V25" s="1" t="s">
        <v>18</v>
      </c>
      <c r="W25">
        <v>80.0</v>
      </c>
      <c r="X25" s="6">
        <v>9.0</v>
      </c>
      <c r="Y25">
        <v>71.0</v>
      </c>
      <c r="Z25" s="7"/>
    </row>
    <row r="26">
      <c r="A26" s="1"/>
      <c r="N26" s="1"/>
      <c r="P26" s="18"/>
      <c r="Q26" s="18"/>
      <c r="T26" s="17"/>
      <c r="X26" s="7"/>
      <c r="Z26" s="7"/>
    </row>
    <row r="27">
      <c r="A27" s="1"/>
      <c r="N27" s="1"/>
      <c r="P27" s="18"/>
      <c r="Q27" s="18"/>
      <c r="T27" s="17"/>
      <c r="X27" s="7"/>
      <c r="Z27" s="7"/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  <col customWidth="1" min="28" max="28" width="10.29"/>
    <col customWidth="1" min="29" max="29" width="9.29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15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15" si="2">sum(L2:T2)</f>
        <v>36</v>
      </c>
      <c r="V2" s="4">
        <f t="shared" ref="V2:V15" si="3">K2+U2</f>
        <v>66</v>
      </c>
      <c r="X2" s="1"/>
      <c r="Y2" s="1"/>
    </row>
    <row r="3">
      <c r="A3" s="1" t="s">
        <v>18</v>
      </c>
      <c r="B3" s="1">
        <v>5.0</v>
      </c>
      <c r="C3" s="1">
        <v>3.0</v>
      </c>
      <c r="D3" s="1">
        <v>4.0</v>
      </c>
      <c r="E3" s="1">
        <v>4.0</v>
      </c>
      <c r="F3" s="1">
        <v>4.0</v>
      </c>
      <c r="G3" s="1">
        <v>4.0</v>
      </c>
      <c r="H3" s="1">
        <v>3.0</v>
      </c>
      <c r="I3" s="1">
        <v>4.0</v>
      </c>
      <c r="J3" s="1">
        <v>4.0</v>
      </c>
      <c r="K3">
        <f t="shared" si="1"/>
        <v>35</v>
      </c>
      <c r="L3" s="1">
        <v>5.0</v>
      </c>
      <c r="M3" s="1">
        <v>6.0</v>
      </c>
      <c r="N3" s="1">
        <v>3.0</v>
      </c>
      <c r="O3" s="1">
        <v>3.0</v>
      </c>
      <c r="P3" s="1">
        <v>4.0</v>
      </c>
      <c r="Q3" s="1">
        <v>5.0</v>
      </c>
      <c r="R3" s="1">
        <v>4.0</v>
      </c>
      <c r="S3" s="1">
        <v>6.0</v>
      </c>
      <c r="T3" s="1">
        <v>4.0</v>
      </c>
      <c r="U3">
        <f t="shared" si="2"/>
        <v>40</v>
      </c>
      <c r="V3">
        <f t="shared" si="3"/>
        <v>75</v>
      </c>
      <c r="W3" s="1">
        <v>12.0</v>
      </c>
      <c r="X3">
        <f t="shared" ref="X3:X10" si="4">V3-W3</f>
        <v>63</v>
      </c>
      <c r="Y3" s="1">
        <v>1.0</v>
      </c>
      <c r="Z3" s="6">
        <v>7.0</v>
      </c>
      <c r="AA3" s="1">
        <v>3.0</v>
      </c>
      <c r="AB3" s="7">
        <f t="shared" ref="AB3:AB10" si="5">sum(Y3:AA3)</f>
        <v>11</v>
      </c>
      <c r="AC3" s="1" t="s">
        <v>18</v>
      </c>
    </row>
    <row r="4">
      <c r="A4" s="1" t="s">
        <v>11</v>
      </c>
      <c r="B4" s="1">
        <v>5.0</v>
      </c>
      <c r="C4" s="1">
        <v>4.0</v>
      </c>
      <c r="D4" s="1">
        <v>4.0</v>
      </c>
      <c r="E4" s="1">
        <v>3.0</v>
      </c>
      <c r="F4" s="1">
        <v>4.0</v>
      </c>
      <c r="G4" s="1">
        <v>3.0</v>
      </c>
      <c r="H4" s="1">
        <v>5.0</v>
      </c>
      <c r="I4" s="1">
        <v>4.0</v>
      </c>
      <c r="J4" s="1">
        <v>5.0</v>
      </c>
      <c r="K4">
        <f t="shared" si="1"/>
        <v>37</v>
      </c>
      <c r="L4" s="1">
        <v>5.0</v>
      </c>
      <c r="M4" s="1">
        <v>6.0</v>
      </c>
      <c r="N4" s="1">
        <v>5.0</v>
      </c>
      <c r="O4" s="1">
        <v>3.0</v>
      </c>
      <c r="P4" s="1">
        <v>6.0</v>
      </c>
      <c r="Q4" s="1">
        <v>4.0</v>
      </c>
      <c r="R4" s="1">
        <v>5.0</v>
      </c>
      <c r="S4" s="1">
        <v>6.0</v>
      </c>
      <c r="T4" s="1">
        <v>4.0</v>
      </c>
      <c r="U4">
        <f t="shared" si="2"/>
        <v>44</v>
      </c>
      <c r="V4">
        <f t="shared" si="3"/>
        <v>81</v>
      </c>
      <c r="W4" s="1">
        <v>16.0</v>
      </c>
      <c r="X4">
        <f t="shared" si="4"/>
        <v>65</v>
      </c>
      <c r="Y4" s="1">
        <v>1.0</v>
      </c>
      <c r="Z4" s="6">
        <v>6.0</v>
      </c>
      <c r="AB4" s="7">
        <f t="shared" si="5"/>
        <v>7</v>
      </c>
      <c r="AC4" s="1" t="s">
        <v>11</v>
      </c>
    </row>
    <row r="5">
      <c r="A5" s="1" t="s">
        <v>12</v>
      </c>
      <c r="B5" s="1">
        <v>3.0</v>
      </c>
      <c r="C5" s="1">
        <v>3.0</v>
      </c>
      <c r="D5" s="1">
        <v>4.0</v>
      </c>
      <c r="E5" s="1">
        <v>4.0</v>
      </c>
      <c r="F5" s="1">
        <v>5.0</v>
      </c>
      <c r="G5" s="1">
        <v>3.0</v>
      </c>
      <c r="H5" s="1">
        <v>5.0</v>
      </c>
      <c r="I5" s="1">
        <v>5.0</v>
      </c>
      <c r="J5" s="1">
        <v>4.0</v>
      </c>
      <c r="K5">
        <f t="shared" si="1"/>
        <v>36</v>
      </c>
      <c r="L5" s="1">
        <v>5.0</v>
      </c>
      <c r="M5" s="1">
        <v>6.0</v>
      </c>
      <c r="N5" s="1">
        <v>3.0</v>
      </c>
      <c r="O5" s="1">
        <v>4.0</v>
      </c>
      <c r="P5" s="1">
        <v>5.0</v>
      </c>
      <c r="Q5" s="1">
        <v>5.0</v>
      </c>
      <c r="R5" s="1">
        <v>5.0</v>
      </c>
      <c r="S5" s="1">
        <v>6.0</v>
      </c>
      <c r="T5" s="1">
        <v>4.0</v>
      </c>
      <c r="U5">
        <f t="shared" si="2"/>
        <v>43</v>
      </c>
      <c r="V5">
        <f t="shared" si="3"/>
        <v>79</v>
      </c>
      <c r="W5" s="1">
        <v>14.0</v>
      </c>
      <c r="X5">
        <f t="shared" si="4"/>
        <v>65</v>
      </c>
      <c r="Y5" s="1">
        <v>1.0</v>
      </c>
      <c r="Z5" s="6">
        <v>6.0</v>
      </c>
      <c r="AB5" s="7">
        <f t="shared" si="5"/>
        <v>7</v>
      </c>
      <c r="AC5" s="1" t="s">
        <v>12</v>
      </c>
    </row>
    <row r="6">
      <c r="A6" s="8" t="s">
        <v>20</v>
      </c>
      <c r="B6" s="1">
        <v>5.0</v>
      </c>
      <c r="C6" s="1">
        <v>4.0</v>
      </c>
      <c r="D6" s="1">
        <v>3.0</v>
      </c>
      <c r="E6" s="1">
        <v>3.0</v>
      </c>
      <c r="F6" s="1">
        <v>4.0</v>
      </c>
      <c r="G6" s="1">
        <v>4.0</v>
      </c>
      <c r="H6" s="1">
        <v>4.0</v>
      </c>
      <c r="I6" s="1">
        <v>5.0</v>
      </c>
      <c r="J6" s="1">
        <v>3.0</v>
      </c>
      <c r="K6">
        <f t="shared" si="1"/>
        <v>35</v>
      </c>
      <c r="L6" s="1">
        <v>4.0</v>
      </c>
      <c r="M6" s="1">
        <v>6.0</v>
      </c>
      <c r="N6" s="1">
        <v>3.0</v>
      </c>
      <c r="O6" s="1">
        <v>4.0</v>
      </c>
      <c r="P6" s="1">
        <v>5.0</v>
      </c>
      <c r="Q6" s="1">
        <v>5.0</v>
      </c>
      <c r="R6" s="1">
        <v>3.0</v>
      </c>
      <c r="S6" s="1">
        <v>5.0</v>
      </c>
      <c r="T6" s="1">
        <v>3.0</v>
      </c>
      <c r="U6">
        <f t="shared" si="2"/>
        <v>38</v>
      </c>
      <c r="V6">
        <f t="shared" si="3"/>
        <v>73</v>
      </c>
      <c r="W6" s="1">
        <v>8.0</v>
      </c>
      <c r="X6">
        <f t="shared" si="4"/>
        <v>65</v>
      </c>
      <c r="Y6" s="1">
        <v>1.0</v>
      </c>
      <c r="Z6" s="6">
        <v>6.0</v>
      </c>
      <c r="AB6" s="7">
        <f t="shared" si="5"/>
        <v>7</v>
      </c>
      <c r="AC6" s="8" t="s">
        <v>20</v>
      </c>
    </row>
    <row r="7">
      <c r="A7" s="1" t="s">
        <v>24</v>
      </c>
      <c r="B7" s="1">
        <v>5.0</v>
      </c>
      <c r="C7" s="1">
        <v>3.0</v>
      </c>
      <c r="D7" s="1">
        <v>3.0</v>
      </c>
      <c r="E7" s="1">
        <v>4.0</v>
      </c>
      <c r="F7" s="1">
        <v>5.0</v>
      </c>
      <c r="G7" s="1">
        <v>4.0</v>
      </c>
      <c r="H7" s="1">
        <v>3.0</v>
      </c>
      <c r="I7" s="1">
        <v>4.0</v>
      </c>
      <c r="J7" s="1">
        <v>3.0</v>
      </c>
      <c r="K7">
        <f t="shared" si="1"/>
        <v>34</v>
      </c>
      <c r="L7" s="1">
        <v>6.0</v>
      </c>
      <c r="M7" s="1">
        <v>7.0</v>
      </c>
      <c r="N7" s="1">
        <v>5.0</v>
      </c>
      <c r="O7" s="1">
        <v>4.0</v>
      </c>
      <c r="P7" s="1">
        <v>4.0</v>
      </c>
      <c r="Q7" s="1">
        <v>5.0</v>
      </c>
      <c r="R7" s="1">
        <v>5.0</v>
      </c>
      <c r="S7" s="1">
        <v>6.0</v>
      </c>
      <c r="T7" s="1">
        <v>4.0</v>
      </c>
      <c r="U7">
        <f t="shared" si="2"/>
        <v>46</v>
      </c>
      <c r="V7">
        <f t="shared" si="3"/>
        <v>80</v>
      </c>
      <c r="W7" s="1">
        <v>13.0</v>
      </c>
      <c r="X7">
        <f t="shared" si="4"/>
        <v>67</v>
      </c>
      <c r="Y7" s="1">
        <v>1.0</v>
      </c>
      <c r="Z7" s="6">
        <v>3.0</v>
      </c>
      <c r="AB7" s="7">
        <f t="shared" si="5"/>
        <v>4</v>
      </c>
      <c r="AC7" s="1" t="s">
        <v>24</v>
      </c>
    </row>
    <row r="8">
      <c r="A8" s="1" t="s">
        <v>19</v>
      </c>
      <c r="B8" s="1">
        <v>4.0</v>
      </c>
      <c r="C8" s="1">
        <v>3.0</v>
      </c>
      <c r="D8" s="1">
        <v>3.0</v>
      </c>
      <c r="E8" s="1">
        <v>3.0</v>
      </c>
      <c r="F8" s="1">
        <v>3.0</v>
      </c>
      <c r="G8" s="1">
        <v>3.0</v>
      </c>
      <c r="H8" s="1">
        <v>4.0</v>
      </c>
      <c r="I8" s="1">
        <v>5.0</v>
      </c>
      <c r="J8" s="1">
        <v>4.0</v>
      </c>
      <c r="K8">
        <f t="shared" si="1"/>
        <v>32</v>
      </c>
      <c r="L8" s="1">
        <v>5.0</v>
      </c>
      <c r="M8" s="1">
        <v>5.0</v>
      </c>
      <c r="N8" s="1">
        <v>3.0</v>
      </c>
      <c r="O8" s="1">
        <v>4.0</v>
      </c>
      <c r="P8" s="1">
        <v>5.0</v>
      </c>
      <c r="Q8" s="1">
        <v>3.0</v>
      </c>
      <c r="R8" s="1">
        <v>5.0</v>
      </c>
      <c r="S8" s="1">
        <v>6.0</v>
      </c>
      <c r="T8" s="1">
        <v>4.0</v>
      </c>
      <c r="U8">
        <f t="shared" si="2"/>
        <v>40</v>
      </c>
      <c r="V8">
        <f t="shared" si="3"/>
        <v>72</v>
      </c>
      <c r="W8" s="1">
        <v>4.0</v>
      </c>
      <c r="X8">
        <f t="shared" si="4"/>
        <v>68</v>
      </c>
      <c r="Y8" s="1">
        <v>1.0</v>
      </c>
      <c r="Z8" s="6">
        <v>2.0</v>
      </c>
      <c r="AB8" s="7">
        <f t="shared" si="5"/>
        <v>3</v>
      </c>
      <c r="AC8" s="1" t="s">
        <v>19</v>
      </c>
    </row>
    <row r="9">
      <c r="A9" s="1" t="s">
        <v>17</v>
      </c>
      <c r="B9" s="1">
        <v>4.0</v>
      </c>
      <c r="C9" s="1">
        <v>3.0</v>
      </c>
      <c r="D9" s="1">
        <v>3.0</v>
      </c>
      <c r="E9" s="1">
        <v>3.0</v>
      </c>
      <c r="F9" s="1">
        <v>4.0</v>
      </c>
      <c r="G9" s="1">
        <v>3.0</v>
      </c>
      <c r="H9" s="1">
        <v>3.0</v>
      </c>
      <c r="I9" s="1">
        <v>3.0</v>
      </c>
      <c r="J9" s="1">
        <v>5.0</v>
      </c>
      <c r="K9">
        <f t="shared" si="1"/>
        <v>31</v>
      </c>
      <c r="L9" s="1">
        <v>5.0</v>
      </c>
      <c r="M9" s="1">
        <v>6.0</v>
      </c>
      <c r="N9" s="1">
        <v>2.0</v>
      </c>
      <c r="O9" s="1">
        <v>3.0</v>
      </c>
      <c r="P9" s="1">
        <v>3.0</v>
      </c>
      <c r="Q9" s="1">
        <v>4.0</v>
      </c>
      <c r="R9" s="1">
        <v>4.0</v>
      </c>
      <c r="S9" s="1">
        <v>5.0</v>
      </c>
      <c r="T9" s="1">
        <v>6.0</v>
      </c>
      <c r="U9">
        <f t="shared" si="2"/>
        <v>38</v>
      </c>
      <c r="V9">
        <f t="shared" si="3"/>
        <v>69</v>
      </c>
      <c r="W9" s="1">
        <v>-2.0</v>
      </c>
      <c r="X9">
        <f t="shared" si="4"/>
        <v>71</v>
      </c>
      <c r="Y9" s="1">
        <v>1.0</v>
      </c>
      <c r="Z9" s="6">
        <v>1.0</v>
      </c>
      <c r="AB9" s="7">
        <f t="shared" si="5"/>
        <v>2</v>
      </c>
      <c r="AC9" s="1" t="s">
        <v>17</v>
      </c>
    </row>
    <row r="10">
      <c r="A10" s="1" t="s">
        <v>30</v>
      </c>
      <c r="B10" s="1">
        <v>6.0</v>
      </c>
      <c r="C10" s="1">
        <v>6.0</v>
      </c>
      <c r="D10" s="1">
        <v>3.0</v>
      </c>
      <c r="E10" s="1">
        <v>6.0</v>
      </c>
      <c r="F10" s="1">
        <v>7.0</v>
      </c>
      <c r="G10" s="1">
        <v>5.0</v>
      </c>
      <c r="H10" s="1">
        <v>6.0</v>
      </c>
      <c r="I10" s="1">
        <v>7.0</v>
      </c>
      <c r="J10" s="1">
        <v>10.0</v>
      </c>
      <c r="K10">
        <f t="shared" si="1"/>
        <v>56</v>
      </c>
      <c r="L10" s="1">
        <v>9.0</v>
      </c>
      <c r="M10" s="1">
        <v>11.0</v>
      </c>
      <c r="N10" s="1">
        <v>4.0</v>
      </c>
      <c r="O10" s="1">
        <v>7.0</v>
      </c>
      <c r="P10" s="1">
        <v>7.0</v>
      </c>
      <c r="Q10" s="1">
        <v>7.0</v>
      </c>
      <c r="R10" s="1">
        <v>4.0</v>
      </c>
      <c r="S10" s="1">
        <v>8.0</v>
      </c>
      <c r="T10" s="1">
        <v>7.0</v>
      </c>
      <c r="U10">
        <f t="shared" si="2"/>
        <v>64</v>
      </c>
      <c r="V10">
        <f t="shared" si="3"/>
        <v>120</v>
      </c>
      <c r="W10" s="1">
        <v>46.0</v>
      </c>
      <c r="X10">
        <f t="shared" si="4"/>
        <v>74</v>
      </c>
      <c r="Y10" s="1">
        <v>1.0</v>
      </c>
      <c r="Z10" s="6"/>
      <c r="AB10" s="7">
        <f t="shared" si="5"/>
        <v>1</v>
      </c>
      <c r="AC10" s="1" t="s">
        <v>30</v>
      </c>
    </row>
    <row r="11">
      <c r="K11">
        <f t="shared" si="1"/>
        <v>0</v>
      </c>
      <c r="U11">
        <f t="shared" si="2"/>
        <v>0</v>
      </c>
      <c r="V11">
        <f t="shared" si="3"/>
        <v>0</v>
      </c>
      <c r="Z11" s="6"/>
      <c r="AB11" s="7"/>
    </row>
    <row r="12">
      <c r="K12" s="1">
        <f t="shared" si="1"/>
        <v>0</v>
      </c>
      <c r="U12">
        <f t="shared" si="2"/>
        <v>0</v>
      </c>
      <c r="V12">
        <f t="shared" si="3"/>
        <v>0</v>
      </c>
      <c r="Z12" s="11"/>
      <c r="AA12" s="12"/>
      <c r="AB12" s="11"/>
      <c r="AC12" s="12"/>
    </row>
    <row r="13">
      <c r="K13">
        <f t="shared" si="1"/>
        <v>0</v>
      </c>
      <c r="U13">
        <f t="shared" si="2"/>
        <v>0</v>
      </c>
      <c r="V13">
        <f t="shared" si="3"/>
        <v>0</v>
      </c>
    </row>
    <row r="14">
      <c r="K14">
        <f t="shared" si="1"/>
        <v>0</v>
      </c>
      <c r="U14">
        <f t="shared" si="2"/>
        <v>0</v>
      </c>
      <c r="V14">
        <f t="shared" si="3"/>
        <v>0</v>
      </c>
      <c r="X14" s="1"/>
      <c r="Y14" s="1"/>
    </row>
    <row r="15">
      <c r="K15">
        <f t="shared" si="1"/>
        <v>0</v>
      </c>
      <c r="U15">
        <f t="shared" si="2"/>
        <v>0</v>
      </c>
      <c r="V15">
        <f t="shared" si="3"/>
        <v>0</v>
      </c>
    </row>
    <row r="17">
      <c r="A17" s="1" t="s">
        <v>14</v>
      </c>
      <c r="B17" s="13">
        <f t="shared" ref="B17:J17" si="6">AVERAGE(B3:B15)</f>
        <v>4.625</v>
      </c>
      <c r="C17" s="13">
        <f t="shared" si="6"/>
        <v>3.625</v>
      </c>
      <c r="D17" s="13">
        <f t="shared" si="6"/>
        <v>3.375</v>
      </c>
      <c r="E17" s="13">
        <f t="shared" si="6"/>
        <v>3.75</v>
      </c>
      <c r="F17" s="13">
        <f t="shared" si="6"/>
        <v>4.5</v>
      </c>
      <c r="G17" s="13">
        <f t="shared" si="6"/>
        <v>3.625</v>
      </c>
      <c r="H17" s="13">
        <f t="shared" si="6"/>
        <v>4.125</v>
      </c>
      <c r="I17" s="13">
        <f t="shared" si="6"/>
        <v>4.625</v>
      </c>
      <c r="J17" s="13">
        <f t="shared" si="6"/>
        <v>4.75</v>
      </c>
      <c r="K17" s="13">
        <f>AVERAGE(K3:K10)</f>
        <v>37</v>
      </c>
      <c r="L17" s="13">
        <f t="shared" ref="L17:T17" si="7">AVERAGE(L3:L15)</f>
        <v>5.5</v>
      </c>
      <c r="M17" s="13">
        <f t="shared" si="7"/>
        <v>6.625</v>
      </c>
      <c r="N17" s="13">
        <f t="shared" si="7"/>
        <v>3.5</v>
      </c>
      <c r="O17" s="13">
        <f t="shared" si="7"/>
        <v>4</v>
      </c>
      <c r="P17" s="13">
        <f t="shared" si="7"/>
        <v>4.875</v>
      </c>
      <c r="Q17" s="13">
        <f t="shared" si="7"/>
        <v>4.75</v>
      </c>
      <c r="R17" s="13">
        <f t="shared" si="7"/>
        <v>4.375</v>
      </c>
      <c r="S17" s="13">
        <f t="shared" si="7"/>
        <v>6</v>
      </c>
      <c r="T17" s="13">
        <f t="shared" si="7"/>
        <v>4.5</v>
      </c>
      <c r="U17" s="13">
        <f t="shared" ref="U17:V17" si="8">AVERAGE(U3:U10)</f>
        <v>44.125</v>
      </c>
      <c r="V17" s="13">
        <f t="shared" si="8"/>
        <v>81.125</v>
      </c>
      <c r="X17" s="6"/>
    </row>
    <row r="18">
      <c r="A18" s="1" t="s">
        <v>21</v>
      </c>
      <c r="B18" s="13">
        <f t="shared" ref="B18:V18" si="9">B17-B2</f>
        <v>1.625</v>
      </c>
      <c r="C18" s="13">
        <f t="shared" si="9"/>
        <v>0.625</v>
      </c>
      <c r="D18" s="13">
        <f t="shared" si="9"/>
        <v>0.375</v>
      </c>
      <c r="E18" s="13">
        <f t="shared" si="9"/>
        <v>0.75</v>
      </c>
      <c r="F18" s="13">
        <f t="shared" si="9"/>
        <v>0.5</v>
      </c>
      <c r="G18" s="13">
        <f t="shared" si="9"/>
        <v>0.625</v>
      </c>
      <c r="H18" s="13">
        <f t="shared" si="9"/>
        <v>1.125</v>
      </c>
      <c r="I18" s="13">
        <f t="shared" si="9"/>
        <v>0.625</v>
      </c>
      <c r="J18" s="13">
        <f t="shared" si="9"/>
        <v>0.75</v>
      </c>
      <c r="K18" s="13">
        <f t="shared" si="9"/>
        <v>7</v>
      </c>
      <c r="L18" s="13">
        <f t="shared" si="9"/>
        <v>1.5</v>
      </c>
      <c r="M18" s="13">
        <f t="shared" si="9"/>
        <v>1.625</v>
      </c>
      <c r="N18" s="13">
        <f t="shared" si="9"/>
        <v>0.5</v>
      </c>
      <c r="O18" s="13">
        <f t="shared" si="9"/>
        <v>1</v>
      </c>
      <c r="P18" s="13">
        <f t="shared" si="9"/>
        <v>0.875</v>
      </c>
      <c r="Q18" s="13">
        <f t="shared" si="9"/>
        <v>0.75</v>
      </c>
      <c r="R18" s="13">
        <f t="shared" si="9"/>
        <v>0.375</v>
      </c>
      <c r="S18" s="13">
        <f t="shared" si="9"/>
        <v>1</v>
      </c>
      <c r="T18" s="13">
        <f t="shared" si="9"/>
        <v>0.5</v>
      </c>
      <c r="U18" s="13">
        <f t="shared" si="9"/>
        <v>8.125</v>
      </c>
      <c r="V18" s="13">
        <f t="shared" si="9"/>
        <v>15.125</v>
      </c>
    </row>
    <row r="19">
      <c r="A19" s="1"/>
      <c r="B19" s="1"/>
      <c r="W19" s="16" t="s">
        <v>0</v>
      </c>
      <c r="X19" s="16" t="s">
        <v>31</v>
      </c>
      <c r="Y19" s="16" t="s">
        <v>22</v>
      </c>
      <c r="Z19" s="16" t="s">
        <v>23</v>
      </c>
      <c r="AA19" s="7"/>
    </row>
    <row r="20">
      <c r="A20" s="1"/>
      <c r="T20" s="17"/>
      <c r="W20" s="1" t="s">
        <v>18</v>
      </c>
      <c r="X20">
        <v>75.0</v>
      </c>
      <c r="Y20" s="18">
        <v>12.0</v>
      </c>
      <c r="Z20">
        <v>63.0</v>
      </c>
      <c r="AA20" s="7"/>
    </row>
    <row r="21">
      <c r="A21" s="1"/>
      <c r="T21" s="17"/>
      <c r="W21" s="1" t="s">
        <v>11</v>
      </c>
      <c r="X21">
        <v>81.0</v>
      </c>
      <c r="Y21" s="18">
        <v>16.0</v>
      </c>
      <c r="Z21">
        <v>65.0</v>
      </c>
      <c r="AA21" s="7"/>
    </row>
    <row r="22">
      <c r="A22" s="1"/>
      <c r="N22" s="1"/>
      <c r="O22" s="1"/>
      <c r="P22" s="1"/>
      <c r="Q22" s="1"/>
      <c r="T22" s="17"/>
      <c r="W22" s="1" t="s">
        <v>12</v>
      </c>
      <c r="X22">
        <v>79.0</v>
      </c>
      <c r="Y22" s="18">
        <v>14.0</v>
      </c>
      <c r="Z22">
        <v>65.0</v>
      </c>
      <c r="AA22" s="7"/>
    </row>
    <row r="23">
      <c r="A23" s="1"/>
      <c r="N23" s="1"/>
      <c r="P23" s="18"/>
      <c r="Q23" s="18"/>
      <c r="T23" s="17"/>
      <c r="W23" s="8" t="s">
        <v>20</v>
      </c>
      <c r="X23">
        <v>73.0</v>
      </c>
      <c r="Y23" s="18">
        <v>8.0</v>
      </c>
      <c r="Z23">
        <v>65.0</v>
      </c>
      <c r="AA23" s="7"/>
    </row>
    <row r="24">
      <c r="A24" s="1"/>
      <c r="N24" s="1"/>
      <c r="P24" s="18"/>
      <c r="Q24" s="18"/>
      <c r="T24" s="17"/>
      <c r="W24" s="1" t="s">
        <v>24</v>
      </c>
      <c r="X24">
        <v>80.0</v>
      </c>
      <c r="Y24" s="18">
        <v>13.0</v>
      </c>
      <c r="Z24">
        <v>67.0</v>
      </c>
      <c r="AA24" s="7"/>
    </row>
    <row r="25">
      <c r="A25" s="1"/>
      <c r="N25" s="1"/>
      <c r="P25" s="18"/>
      <c r="Q25" s="18"/>
      <c r="T25" s="17"/>
      <c r="W25" s="1" t="s">
        <v>19</v>
      </c>
      <c r="X25" s="7">
        <v>72.0</v>
      </c>
      <c r="Y25" s="18">
        <v>4.0</v>
      </c>
      <c r="Z25" s="7">
        <v>68.0</v>
      </c>
    </row>
    <row r="26">
      <c r="A26" s="1"/>
      <c r="N26" s="1"/>
      <c r="P26" s="18"/>
      <c r="Q26" s="18"/>
      <c r="T26" s="17"/>
      <c r="W26" s="1" t="s">
        <v>17</v>
      </c>
      <c r="X26" s="7">
        <v>69.0</v>
      </c>
      <c r="Y26" s="18">
        <v>-2.0</v>
      </c>
      <c r="Z26" s="7">
        <v>71.0</v>
      </c>
    </row>
    <row r="27">
      <c r="A27" s="1"/>
      <c r="N27" s="1"/>
      <c r="P27" s="18"/>
      <c r="Q27" s="18"/>
      <c r="T27" s="17"/>
      <c r="W27" s="1" t="s">
        <v>30</v>
      </c>
      <c r="X27" s="7">
        <v>120.0</v>
      </c>
      <c r="Y27" s="18">
        <v>46.0</v>
      </c>
      <c r="Z27" s="7">
        <v>74.0</v>
      </c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min="2" max="2" width="4.71"/>
    <col customWidth="1" min="3" max="3" width="7.43"/>
    <col customWidth="1" min="4" max="4" width="5.29"/>
    <col customWidth="1" min="5" max="5" width="6.43"/>
    <col customWidth="1" min="6" max="10" width="5.29"/>
    <col customWidth="1" min="11" max="11" width="8.0"/>
    <col customWidth="1" min="12" max="13" width="5.0"/>
    <col customWidth="1" min="14" max="14" width="10.29"/>
    <col customWidth="1" min="15" max="15" width="7.71"/>
    <col customWidth="1" min="16" max="16" width="7.29"/>
    <col customWidth="1" min="17" max="17" width="6.86"/>
    <col customWidth="1" min="18" max="20" width="5.0"/>
    <col customWidth="1" min="21" max="22" width="8.0"/>
    <col customWidth="1" min="23" max="23" width="11.14"/>
    <col customWidth="1" min="24" max="24" width="8.86"/>
    <col customWidth="1" min="25" max="25" width="8.57"/>
    <col customWidth="1" min="26" max="26" width="8.43"/>
    <col customWidth="1" min="27" max="27" width="8.86"/>
    <col customWidth="1" min="28" max="28" width="10.29"/>
    <col customWidth="1" min="29" max="29" width="9.29"/>
  </cols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 t="s">
        <v>1</v>
      </c>
      <c r="L1" s="1">
        <v>10.0</v>
      </c>
      <c r="M1" s="1">
        <v>11.0</v>
      </c>
      <c r="N1" s="1">
        <v>12.0</v>
      </c>
      <c r="O1" s="1">
        <v>13.0</v>
      </c>
      <c r="P1" s="1">
        <v>14.0</v>
      </c>
      <c r="Q1" s="1">
        <v>15.0</v>
      </c>
      <c r="R1" s="1">
        <v>16.0</v>
      </c>
      <c r="S1" s="1">
        <v>17.0</v>
      </c>
      <c r="T1" s="1">
        <v>18.0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3</v>
      </c>
    </row>
    <row r="2">
      <c r="A2" s="3" t="s">
        <v>10</v>
      </c>
      <c r="B2" s="3">
        <v>3.0</v>
      </c>
      <c r="C2" s="3">
        <v>3.0</v>
      </c>
      <c r="D2" s="3">
        <v>3.0</v>
      </c>
      <c r="E2" s="3">
        <v>3.0</v>
      </c>
      <c r="F2" s="3">
        <v>4.0</v>
      </c>
      <c r="G2" s="3">
        <v>3.0</v>
      </c>
      <c r="H2" s="3">
        <v>3.0</v>
      </c>
      <c r="I2" s="3">
        <v>4.0</v>
      </c>
      <c r="J2" s="3">
        <v>4.0</v>
      </c>
      <c r="K2" s="4">
        <f t="shared" ref="K2:K8" si="1">sum(B2:J2)</f>
        <v>30</v>
      </c>
      <c r="L2" s="3">
        <v>4.0</v>
      </c>
      <c r="M2" s="3">
        <v>5.0</v>
      </c>
      <c r="N2" s="3">
        <v>3.0</v>
      </c>
      <c r="O2" s="3">
        <v>3.0</v>
      </c>
      <c r="P2" s="3">
        <v>4.0</v>
      </c>
      <c r="Q2" s="3">
        <v>4.0</v>
      </c>
      <c r="R2" s="3">
        <v>4.0</v>
      </c>
      <c r="S2" s="3">
        <v>5.0</v>
      </c>
      <c r="T2" s="3">
        <v>4.0</v>
      </c>
      <c r="U2" s="4">
        <f t="shared" ref="U2:U8" si="2">sum(L2:T2)</f>
        <v>36</v>
      </c>
      <c r="V2" s="4">
        <f t="shared" ref="V2:V8" si="3">K2+U2</f>
        <v>66</v>
      </c>
      <c r="X2" s="1"/>
      <c r="Y2" s="1"/>
    </row>
    <row r="3">
      <c r="A3" s="1" t="s">
        <v>17</v>
      </c>
      <c r="B3" s="1">
        <v>3.0</v>
      </c>
      <c r="C3" s="1">
        <v>3.0</v>
      </c>
      <c r="D3" s="1">
        <v>3.0</v>
      </c>
      <c r="E3" s="1">
        <v>2.0</v>
      </c>
      <c r="F3" s="1">
        <v>3.0</v>
      </c>
      <c r="G3" s="1">
        <v>2.0</v>
      </c>
      <c r="H3" s="1">
        <v>3.0</v>
      </c>
      <c r="I3" s="1">
        <v>3.0</v>
      </c>
      <c r="J3" s="1">
        <v>4.0</v>
      </c>
      <c r="K3">
        <f t="shared" si="1"/>
        <v>26</v>
      </c>
      <c r="L3" s="1">
        <v>4.0</v>
      </c>
      <c r="M3" s="1">
        <v>4.0</v>
      </c>
      <c r="N3" s="1">
        <v>3.0</v>
      </c>
      <c r="O3" s="1">
        <v>3.0</v>
      </c>
      <c r="P3" s="1">
        <v>3.0</v>
      </c>
      <c r="Q3" s="1">
        <v>3.0</v>
      </c>
      <c r="R3" s="1">
        <v>5.0</v>
      </c>
      <c r="S3" s="1">
        <v>6.0</v>
      </c>
      <c r="T3" s="1">
        <v>3.0</v>
      </c>
      <c r="U3">
        <f t="shared" si="2"/>
        <v>34</v>
      </c>
      <c r="V3">
        <f t="shared" si="3"/>
        <v>60</v>
      </c>
      <c r="W3" s="1">
        <v>1.0</v>
      </c>
      <c r="X3">
        <f t="shared" ref="X3:X10" si="4">V3-W3</f>
        <v>59</v>
      </c>
      <c r="Y3" s="1">
        <v>1.0</v>
      </c>
      <c r="Z3" s="6">
        <v>5.0</v>
      </c>
      <c r="AA3" s="1">
        <v>5.0</v>
      </c>
      <c r="AB3" s="7">
        <f t="shared" ref="AB3:AB10" si="5">sum(Y3:AA3)</f>
        <v>11</v>
      </c>
      <c r="AC3" s="1" t="s">
        <v>17</v>
      </c>
    </row>
    <row r="4">
      <c r="A4" s="1" t="s">
        <v>20</v>
      </c>
      <c r="B4" s="1">
        <v>4.0</v>
      </c>
      <c r="C4" s="1">
        <v>3.0</v>
      </c>
      <c r="D4" s="1">
        <v>3.0</v>
      </c>
      <c r="E4" s="1">
        <v>3.0</v>
      </c>
      <c r="F4" s="1">
        <v>3.0</v>
      </c>
      <c r="G4" s="1">
        <v>3.0</v>
      </c>
      <c r="H4" s="1">
        <v>3.0</v>
      </c>
      <c r="I4" s="1">
        <v>4.0</v>
      </c>
      <c r="J4" s="1">
        <v>4.0</v>
      </c>
      <c r="K4">
        <f t="shared" si="1"/>
        <v>30</v>
      </c>
      <c r="L4" s="1">
        <v>6.0</v>
      </c>
      <c r="M4" s="1">
        <v>5.0</v>
      </c>
      <c r="N4" s="1">
        <v>3.0</v>
      </c>
      <c r="O4" s="1">
        <v>3.0</v>
      </c>
      <c r="P4" s="1">
        <v>4.0</v>
      </c>
      <c r="Q4" s="1">
        <v>4.0</v>
      </c>
      <c r="R4" s="1">
        <v>4.0</v>
      </c>
      <c r="S4" s="1">
        <v>4.0</v>
      </c>
      <c r="T4" s="1">
        <v>5.0</v>
      </c>
      <c r="U4">
        <f t="shared" si="2"/>
        <v>38</v>
      </c>
      <c r="V4">
        <f t="shared" si="3"/>
        <v>68</v>
      </c>
      <c r="W4" s="1">
        <v>6.0</v>
      </c>
      <c r="X4">
        <f t="shared" si="4"/>
        <v>62</v>
      </c>
      <c r="Y4" s="1">
        <v>1.0</v>
      </c>
      <c r="Z4" s="6">
        <v>4.0</v>
      </c>
      <c r="AB4" s="7">
        <f t="shared" si="5"/>
        <v>5</v>
      </c>
      <c r="AC4" s="1" t="s">
        <v>20</v>
      </c>
    </row>
    <row r="5">
      <c r="A5" s="1" t="s">
        <v>19</v>
      </c>
      <c r="B5" s="1">
        <v>4.0</v>
      </c>
      <c r="C5" s="1">
        <v>3.0</v>
      </c>
      <c r="D5" s="1">
        <v>3.0</v>
      </c>
      <c r="E5" s="1">
        <v>3.0</v>
      </c>
      <c r="F5" s="1">
        <v>4.0</v>
      </c>
      <c r="G5" s="1">
        <v>3.0</v>
      </c>
      <c r="H5" s="1">
        <v>2.0</v>
      </c>
      <c r="I5" s="1">
        <v>4.0</v>
      </c>
      <c r="J5" s="1">
        <v>4.0</v>
      </c>
      <c r="K5">
        <f t="shared" si="1"/>
        <v>30</v>
      </c>
      <c r="L5" s="1">
        <v>4.0</v>
      </c>
      <c r="M5" s="1">
        <v>6.0</v>
      </c>
      <c r="N5" s="1">
        <v>3.0</v>
      </c>
      <c r="O5" s="1">
        <v>4.0</v>
      </c>
      <c r="P5" s="1">
        <v>4.0</v>
      </c>
      <c r="Q5" s="1">
        <v>3.0</v>
      </c>
      <c r="R5" s="1">
        <v>6.0</v>
      </c>
      <c r="S5" s="1">
        <v>6.0</v>
      </c>
      <c r="T5" s="1">
        <v>3.0</v>
      </c>
      <c r="U5">
        <f t="shared" si="2"/>
        <v>39</v>
      </c>
      <c r="V5">
        <f t="shared" si="3"/>
        <v>69</v>
      </c>
      <c r="W5" s="1">
        <v>4.0</v>
      </c>
      <c r="X5">
        <f t="shared" si="4"/>
        <v>65</v>
      </c>
      <c r="Y5" s="1">
        <v>1.0</v>
      </c>
      <c r="Z5" s="6">
        <v>3.0</v>
      </c>
      <c r="AB5" s="7">
        <f t="shared" si="5"/>
        <v>4</v>
      </c>
      <c r="AC5" s="1" t="s">
        <v>19</v>
      </c>
    </row>
    <row r="6">
      <c r="A6" s="1" t="s">
        <v>18</v>
      </c>
      <c r="B6" s="1">
        <v>5.0</v>
      </c>
      <c r="C6" s="1">
        <v>3.0</v>
      </c>
      <c r="D6" s="1">
        <v>3.0</v>
      </c>
      <c r="E6" s="1">
        <v>4.0</v>
      </c>
      <c r="F6" s="1">
        <v>4.0</v>
      </c>
      <c r="G6" s="1">
        <v>3.0</v>
      </c>
      <c r="H6" s="1">
        <v>3.0</v>
      </c>
      <c r="I6" s="1">
        <v>4.0</v>
      </c>
      <c r="J6" s="1">
        <v>5.0</v>
      </c>
      <c r="K6">
        <f t="shared" si="1"/>
        <v>34</v>
      </c>
      <c r="L6" s="1">
        <v>5.0</v>
      </c>
      <c r="M6" s="1">
        <v>5.0</v>
      </c>
      <c r="N6" s="1">
        <v>3.0</v>
      </c>
      <c r="O6" s="1">
        <v>4.0</v>
      </c>
      <c r="P6" s="1">
        <v>5.0</v>
      </c>
      <c r="Q6" s="1">
        <v>5.0</v>
      </c>
      <c r="R6" s="1">
        <v>4.0</v>
      </c>
      <c r="S6" s="1">
        <v>6.0</v>
      </c>
      <c r="T6" s="1">
        <v>5.0</v>
      </c>
      <c r="U6">
        <f t="shared" si="2"/>
        <v>42</v>
      </c>
      <c r="V6">
        <f t="shared" si="3"/>
        <v>76</v>
      </c>
      <c r="W6" s="1">
        <v>11.0</v>
      </c>
      <c r="X6">
        <f t="shared" si="4"/>
        <v>65</v>
      </c>
      <c r="Y6" s="1">
        <v>1.0</v>
      </c>
      <c r="Z6" s="6">
        <v>3.0</v>
      </c>
      <c r="AB6" s="7">
        <f t="shared" si="5"/>
        <v>4</v>
      </c>
      <c r="AC6" s="1" t="s">
        <v>18</v>
      </c>
    </row>
    <row r="7">
      <c r="A7" s="1" t="s">
        <v>11</v>
      </c>
      <c r="B7" s="1">
        <v>4.0</v>
      </c>
      <c r="C7" s="1">
        <v>4.0</v>
      </c>
      <c r="D7" s="1">
        <v>3.0</v>
      </c>
      <c r="E7" s="1">
        <v>3.0</v>
      </c>
      <c r="F7" s="1">
        <v>4.0</v>
      </c>
      <c r="G7" s="1">
        <v>4.0</v>
      </c>
      <c r="H7" s="1">
        <v>3.0</v>
      </c>
      <c r="I7" s="1">
        <v>6.0</v>
      </c>
      <c r="J7" s="1">
        <v>6.0</v>
      </c>
      <c r="K7">
        <f t="shared" si="1"/>
        <v>37</v>
      </c>
      <c r="L7" s="1">
        <v>4.0</v>
      </c>
      <c r="M7" s="1">
        <v>7.0</v>
      </c>
      <c r="N7" s="1">
        <v>3.0</v>
      </c>
      <c r="O7" s="1">
        <v>6.0</v>
      </c>
      <c r="P7" s="1">
        <v>5.0</v>
      </c>
      <c r="Q7" s="1">
        <v>5.0</v>
      </c>
      <c r="R7" s="1">
        <v>5.0</v>
      </c>
      <c r="S7" s="1">
        <v>6.0</v>
      </c>
      <c r="T7" s="1">
        <v>4.0</v>
      </c>
      <c r="U7">
        <f t="shared" si="2"/>
        <v>45</v>
      </c>
      <c r="V7">
        <f t="shared" si="3"/>
        <v>82</v>
      </c>
      <c r="W7" s="1">
        <v>16.0</v>
      </c>
      <c r="X7">
        <f t="shared" si="4"/>
        <v>66</v>
      </c>
      <c r="Y7" s="1">
        <v>1.0</v>
      </c>
      <c r="Z7" s="6">
        <v>1.0</v>
      </c>
      <c r="AB7" s="7">
        <f t="shared" si="5"/>
        <v>2</v>
      </c>
      <c r="AC7" s="1" t="s">
        <v>11</v>
      </c>
    </row>
    <row r="8">
      <c r="A8" s="8" t="s">
        <v>12</v>
      </c>
      <c r="B8" s="1">
        <v>6.0</v>
      </c>
      <c r="C8" s="1">
        <v>4.0</v>
      </c>
      <c r="D8" s="1">
        <v>3.0</v>
      </c>
      <c r="E8" s="1">
        <v>3.0</v>
      </c>
      <c r="F8" s="1">
        <v>5.0</v>
      </c>
      <c r="G8" s="1">
        <v>4.0</v>
      </c>
      <c r="H8" s="1">
        <v>4.0</v>
      </c>
      <c r="I8" s="1">
        <v>4.0</v>
      </c>
      <c r="J8" s="1">
        <v>5.0</v>
      </c>
      <c r="K8">
        <f t="shared" si="1"/>
        <v>38</v>
      </c>
      <c r="L8" s="1">
        <v>6.0</v>
      </c>
      <c r="M8" s="1">
        <v>8.0</v>
      </c>
      <c r="N8" s="1">
        <v>3.0</v>
      </c>
      <c r="O8" s="1">
        <v>6.0</v>
      </c>
      <c r="P8" s="1">
        <v>5.0</v>
      </c>
      <c r="Q8" s="1">
        <v>5.0</v>
      </c>
      <c r="R8" s="1">
        <v>4.0</v>
      </c>
      <c r="S8" s="1">
        <v>5.0</v>
      </c>
      <c r="T8" s="1">
        <v>5.0</v>
      </c>
      <c r="U8">
        <f t="shared" si="2"/>
        <v>47</v>
      </c>
      <c r="V8">
        <f t="shared" si="3"/>
        <v>85</v>
      </c>
      <c r="W8" s="1">
        <v>13.0</v>
      </c>
      <c r="X8">
        <f t="shared" si="4"/>
        <v>72</v>
      </c>
      <c r="Y8" s="1">
        <v>1.0</v>
      </c>
      <c r="Z8" s="6"/>
      <c r="AB8" s="7">
        <f t="shared" si="5"/>
        <v>1</v>
      </c>
      <c r="AC8" s="8" t="s">
        <v>12</v>
      </c>
    </row>
    <row r="9">
      <c r="X9">
        <f t="shared" si="4"/>
        <v>0</v>
      </c>
      <c r="Z9" s="6"/>
      <c r="AB9" s="7">
        <f t="shared" si="5"/>
        <v>0</v>
      </c>
    </row>
    <row r="10">
      <c r="X10">
        <f t="shared" si="4"/>
        <v>0</v>
      </c>
      <c r="Z10" s="6"/>
      <c r="AB10" s="7">
        <f t="shared" si="5"/>
        <v>0</v>
      </c>
    </row>
    <row r="11">
      <c r="Z11" s="6"/>
      <c r="AB11" s="7"/>
    </row>
    <row r="12">
      <c r="Z12" s="11"/>
      <c r="AA12" s="12"/>
      <c r="AB12" s="11"/>
      <c r="AC12" s="12"/>
    </row>
    <row r="14">
      <c r="X14" s="1"/>
      <c r="Y14" s="1"/>
    </row>
    <row r="17">
      <c r="A17" s="1" t="s">
        <v>14</v>
      </c>
      <c r="B17" s="13">
        <f t="shared" ref="B17:J17" si="6">AVERAGE(B3:B15)</f>
        <v>4.333333333</v>
      </c>
      <c r="C17" s="13">
        <f t="shared" si="6"/>
        <v>3.333333333</v>
      </c>
      <c r="D17" s="13">
        <f t="shared" si="6"/>
        <v>3</v>
      </c>
      <c r="E17" s="13">
        <f t="shared" si="6"/>
        <v>3</v>
      </c>
      <c r="F17" s="13">
        <f t="shared" si="6"/>
        <v>3.833333333</v>
      </c>
      <c r="G17" s="13">
        <f t="shared" si="6"/>
        <v>3.166666667</v>
      </c>
      <c r="H17" s="13">
        <f t="shared" si="6"/>
        <v>3</v>
      </c>
      <c r="I17" s="13">
        <f t="shared" si="6"/>
        <v>4.166666667</v>
      </c>
      <c r="J17" s="13">
        <f t="shared" si="6"/>
        <v>4.666666667</v>
      </c>
      <c r="K17" s="13">
        <f>AVERAGE(K3:K10)</f>
        <v>32.5</v>
      </c>
      <c r="L17" s="13">
        <f t="shared" ref="L17:T17" si="7">AVERAGE(L3:L15)</f>
        <v>4.833333333</v>
      </c>
      <c r="M17" s="13">
        <f t="shared" si="7"/>
        <v>5.833333333</v>
      </c>
      <c r="N17" s="13">
        <f t="shared" si="7"/>
        <v>3</v>
      </c>
      <c r="O17" s="13">
        <f t="shared" si="7"/>
        <v>4.333333333</v>
      </c>
      <c r="P17" s="13">
        <f t="shared" si="7"/>
        <v>4.333333333</v>
      </c>
      <c r="Q17" s="13">
        <f t="shared" si="7"/>
        <v>4.166666667</v>
      </c>
      <c r="R17" s="13">
        <f t="shared" si="7"/>
        <v>4.666666667</v>
      </c>
      <c r="S17" s="13">
        <f t="shared" si="7"/>
        <v>5.5</v>
      </c>
      <c r="T17" s="13">
        <f t="shared" si="7"/>
        <v>4.166666667</v>
      </c>
      <c r="U17" s="13">
        <f t="shared" ref="U17:V17" si="8">AVERAGE(U3:U10)</f>
        <v>40.83333333</v>
      </c>
      <c r="V17" s="13">
        <f t="shared" si="8"/>
        <v>73.33333333</v>
      </c>
      <c r="X17" s="6"/>
    </row>
    <row r="18">
      <c r="A18" s="1" t="s">
        <v>21</v>
      </c>
      <c r="B18" s="13">
        <f t="shared" ref="B18:V18" si="9">B17-B2</f>
        <v>1.333333333</v>
      </c>
      <c r="C18" s="13">
        <f t="shared" si="9"/>
        <v>0.3333333333</v>
      </c>
      <c r="D18" s="13">
        <f t="shared" si="9"/>
        <v>0</v>
      </c>
      <c r="E18" s="13">
        <f t="shared" si="9"/>
        <v>0</v>
      </c>
      <c r="F18" s="13">
        <f t="shared" si="9"/>
        <v>-0.1666666667</v>
      </c>
      <c r="G18" s="13">
        <f t="shared" si="9"/>
        <v>0.1666666667</v>
      </c>
      <c r="H18" s="13">
        <f t="shared" si="9"/>
        <v>0</v>
      </c>
      <c r="I18" s="13">
        <f t="shared" si="9"/>
        <v>0.1666666667</v>
      </c>
      <c r="J18" s="13">
        <f t="shared" si="9"/>
        <v>0.6666666667</v>
      </c>
      <c r="K18" s="13">
        <f t="shared" si="9"/>
        <v>2.5</v>
      </c>
      <c r="L18" s="13">
        <f t="shared" si="9"/>
        <v>0.8333333333</v>
      </c>
      <c r="M18" s="13">
        <f t="shared" si="9"/>
        <v>0.8333333333</v>
      </c>
      <c r="N18" s="13">
        <f t="shared" si="9"/>
        <v>0</v>
      </c>
      <c r="O18" s="13">
        <f t="shared" si="9"/>
        <v>1.333333333</v>
      </c>
      <c r="P18" s="13">
        <f t="shared" si="9"/>
        <v>0.3333333333</v>
      </c>
      <c r="Q18" s="13">
        <f t="shared" si="9"/>
        <v>0.1666666667</v>
      </c>
      <c r="R18" s="13">
        <f t="shared" si="9"/>
        <v>0.6666666667</v>
      </c>
      <c r="S18" s="13">
        <f t="shared" si="9"/>
        <v>0.5</v>
      </c>
      <c r="T18" s="13">
        <f t="shared" si="9"/>
        <v>0.1666666667</v>
      </c>
      <c r="U18" s="13">
        <f t="shared" si="9"/>
        <v>4.833333333</v>
      </c>
      <c r="V18" s="13">
        <f t="shared" si="9"/>
        <v>7.333333333</v>
      </c>
    </row>
    <row r="19">
      <c r="A19" s="1"/>
      <c r="B19" s="1"/>
      <c r="W19" s="16" t="s">
        <v>3</v>
      </c>
      <c r="X19" s="16" t="s">
        <v>26</v>
      </c>
      <c r="Y19" s="16" t="s">
        <v>23</v>
      </c>
      <c r="Z19" s="12"/>
      <c r="AA19" s="7"/>
    </row>
    <row r="20">
      <c r="A20" s="1"/>
      <c r="T20" s="17"/>
      <c r="V20" s="1" t="s">
        <v>17</v>
      </c>
      <c r="W20">
        <v>60.0</v>
      </c>
      <c r="X20" s="18">
        <v>1.0</v>
      </c>
      <c r="Y20">
        <v>59.0</v>
      </c>
      <c r="AA20" s="7"/>
    </row>
    <row r="21">
      <c r="A21" s="1"/>
      <c r="T21" s="17"/>
      <c r="V21" s="1" t="s">
        <v>20</v>
      </c>
      <c r="W21">
        <v>68.0</v>
      </c>
      <c r="X21" s="18">
        <v>6.0</v>
      </c>
      <c r="Y21">
        <v>62.0</v>
      </c>
      <c r="AA21" s="7"/>
    </row>
    <row r="22">
      <c r="A22" s="1"/>
      <c r="N22" s="1"/>
      <c r="O22" s="1"/>
      <c r="P22" s="1"/>
      <c r="Q22" s="1"/>
      <c r="T22" s="17"/>
      <c r="V22" s="1" t="s">
        <v>19</v>
      </c>
      <c r="W22">
        <v>69.0</v>
      </c>
      <c r="X22" s="18">
        <v>4.0</v>
      </c>
      <c r="Y22">
        <v>65.0</v>
      </c>
      <c r="AA22" s="7"/>
    </row>
    <row r="23">
      <c r="A23" s="1"/>
      <c r="N23" s="1"/>
      <c r="P23" s="18"/>
      <c r="Q23" s="18"/>
      <c r="T23" s="17"/>
      <c r="V23" s="1" t="s">
        <v>18</v>
      </c>
      <c r="W23" s="20">
        <v>76.0</v>
      </c>
      <c r="X23" s="18">
        <v>11.0</v>
      </c>
      <c r="Y23">
        <v>65.0</v>
      </c>
      <c r="AA23" s="7"/>
    </row>
    <row r="24">
      <c r="A24" s="1"/>
      <c r="N24" s="1"/>
      <c r="P24" s="18"/>
      <c r="Q24" s="18"/>
      <c r="T24" s="17"/>
      <c r="V24" s="1" t="s">
        <v>11</v>
      </c>
      <c r="W24">
        <v>82.0</v>
      </c>
      <c r="X24" s="18">
        <v>16.0</v>
      </c>
      <c r="Y24">
        <v>66.0</v>
      </c>
      <c r="AA24" s="7"/>
    </row>
    <row r="25">
      <c r="A25" s="1"/>
      <c r="N25" s="1"/>
      <c r="P25" s="18"/>
      <c r="Q25" s="18"/>
      <c r="T25" s="17"/>
      <c r="V25" s="8" t="s">
        <v>12</v>
      </c>
      <c r="W25">
        <v>85.0</v>
      </c>
      <c r="X25" s="6">
        <v>13.0</v>
      </c>
      <c r="Y25">
        <v>72.0</v>
      </c>
      <c r="Z25" s="7"/>
    </row>
    <row r="26">
      <c r="A26" s="1"/>
      <c r="N26" s="1"/>
      <c r="P26" s="18"/>
      <c r="Q26" s="18"/>
      <c r="T26" s="17"/>
      <c r="X26" s="7"/>
      <c r="Z26" s="7"/>
    </row>
    <row r="27">
      <c r="A27" s="1"/>
      <c r="N27" s="1"/>
      <c r="P27" s="18"/>
      <c r="Q27" s="18"/>
      <c r="T27" s="17"/>
      <c r="X27" s="7"/>
      <c r="Z27" s="7"/>
    </row>
    <row r="28">
      <c r="N28" s="1"/>
      <c r="P28" s="18"/>
      <c r="Q28" s="18"/>
      <c r="T28" s="17"/>
      <c r="X28" s="7"/>
      <c r="Z28" s="7"/>
    </row>
    <row r="29">
      <c r="N29" s="1"/>
      <c r="P29" s="18"/>
      <c r="Q29" s="18"/>
      <c r="T29" s="17"/>
      <c r="X29" s="7"/>
      <c r="Z29" s="7"/>
    </row>
    <row r="30">
      <c r="N30" s="1"/>
      <c r="P30" s="18"/>
      <c r="Q30" s="18"/>
      <c r="T30" s="17"/>
    </row>
    <row r="31">
      <c r="N31" s="1"/>
      <c r="P31" s="18"/>
      <c r="Q31" s="18"/>
      <c r="T31" s="17"/>
    </row>
    <row r="32">
      <c r="N32" s="1"/>
      <c r="P32" s="18"/>
      <c r="Q32" s="18"/>
    </row>
    <row r="33">
      <c r="N33" s="1"/>
      <c r="P33" s="18"/>
      <c r="Q33" s="18"/>
    </row>
    <row r="34">
      <c r="N34" s="1"/>
      <c r="P34" s="18"/>
      <c r="Q34" s="18"/>
    </row>
  </sheetData>
  <drawing r:id="rId1"/>
</worksheet>
</file>